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第一批" sheetId="2" r:id="rId1"/>
  </sheets>
  <definedNames>
    <definedName name="_xlnm._FilterDatabase" localSheetId="0" hidden="1">第一批!$A$3:$S$10</definedName>
    <definedName name="_xlnm.Print_Titles" localSheetId="0">第一批!$2:$2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<sst xmlns="http://schemas.openxmlformats.org/spreadsheetml/2006/main" count="176" uniqueCount="86">
  <si>
    <t>尉氏县2025年度第一批市级巩固拓展脱贫攻坚成果同乡村振兴有效衔接项目计划安排明细表</t>
  </si>
  <si>
    <t>序号</t>
  </si>
  <si>
    <t>省辖市</t>
  </si>
  <si>
    <t>县</t>
  </si>
  <si>
    <t>乡镇</t>
  </si>
  <si>
    <t>项目名称</t>
  </si>
  <si>
    <t>项目类型</t>
  </si>
  <si>
    <t>建设性质</t>
  </si>
  <si>
    <t>实施地点</t>
  </si>
  <si>
    <t>时间进度</t>
  </si>
  <si>
    <t>责任单位</t>
  </si>
  <si>
    <t>建设任务</t>
  </si>
  <si>
    <t>资金规模（万元）</t>
  </si>
  <si>
    <t>市级资金(万元)</t>
  </si>
  <si>
    <t>资金筹措方式</t>
  </si>
  <si>
    <t>受益对象户数</t>
  </si>
  <si>
    <t>受益对象人数</t>
  </si>
  <si>
    <t>绩效目标</t>
  </si>
  <si>
    <t>群众参与</t>
  </si>
  <si>
    <t>帮扶机制</t>
  </si>
  <si>
    <t>产业发展</t>
  </si>
  <si>
    <t>河南省开封市</t>
  </si>
  <si>
    <t>尉氏县</t>
  </si>
  <si>
    <t>邢庄乡</t>
  </si>
  <si>
    <r>
      <rPr>
        <sz val="10"/>
        <rFont val="Times New Roman"/>
        <charset val="134"/>
      </rPr>
      <t>2025</t>
    </r>
    <r>
      <rPr>
        <sz val="10"/>
        <rFont val="宋体"/>
        <charset val="134"/>
      </rPr>
      <t>年度尉氏县邢庄乡建设农产品综合批发市场产业项目</t>
    </r>
  </si>
  <si>
    <t>新建</t>
  </si>
  <si>
    <t>大桥乡</t>
  </si>
  <si>
    <t>2025.1-2025.12</t>
  </si>
  <si>
    <t>邢庄乡人民政府</t>
  </si>
  <si>
    <t>投资3132万元，建设单层6.5m高，钢结构厂房7栋，每栋占地面积1296㎡；搭建钢结构厂房之间的阳光雨棚4076㎡。项目建成后根据我乡镇投入资金占总资金的比例进行确权。</t>
  </si>
  <si>
    <t>财政衔接资金</t>
  </si>
  <si>
    <t>项目建成后，每年收益资金不低于投入资金总额的6%。年收益用于产业发展，壮大村集体经济，对脱贫享受政策户和风险未消除监测户利润分成和公益事业等。</t>
  </si>
  <si>
    <t>是</t>
  </si>
  <si>
    <t>带动群众务工增收，并通过项目收益分成的形式，带动脱贫户增收，发展壮大村集体经济。</t>
  </si>
  <si>
    <t>永兴镇</t>
  </si>
  <si>
    <r>
      <rPr>
        <sz val="10"/>
        <rFont val="Times New Roman"/>
        <charset val="134"/>
      </rPr>
      <t>2025</t>
    </r>
    <r>
      <rPr>
        <sz val="10"/>
        <rFont val="宋体"/>
        <charset val="134"/>
      </rPr>
      <t>年度尉氏县永兴镇建设农产品综合批发市场产业项目</t>
    </r>
  </si>
  <si>
    <t>永兴镇人民政府</t>
  </si>
  <si>
    <t>张市镇</t>
  </si>
  <si>
    <r>
      <rPr>
        <sz val="10"/>
        <rFont val="Times New Roman"/>
        <charset val="134"/>
      </rPr>
      <t>2025</t>
    </r>
    <r>
      <rPr>
        <sz val="10"/>
        <rFont val="宋体"/>
        <charset val="134"/>
      </rPr>
      <t>年度尉氏县张市镇建设农产品综合批发市场产业项目</t>
    </r>
  </si>
  <si>
    <t>张市镇人民政府</t>
  </si>
  <si>
    <t>朱曲镇</t>
  </si>
  <si>
    <r>
      <rPr>
        <sz val="10"/>
        <rFont val="Times New Roman"/>
        <charset val="134"/>
      </rPr>
      <t>2025</t>
    </r>
    <r>
      <rPr>
        <sz val="10"/>
        <rFont val="宋体"/>
        <charset val="134"/>
      </rPr>
      <t>年度尉氏县朱曲镇建设农产品综合批发市场产业项目</t>
    </r>
  </si>
  <si>
    <t>朱曲镇人民政府</t>
  </si>
  <si>
    <t>十八里镇</t>
  </si>
  <si>
    <r>
      <rPr>
        <sz val="10"/>
        <rFont val="Times New Roman"/>
        <charset val="134"/>
      </rPr>
      <t>2025</t>
    </r>
    <r>
      <rPr>
        <sz val="10"/>
        <rFont val="宋体"/>
        <charset val="134"/>
      </rPr>
      <t>年度尉氏县十八里镇赵庄村标准化厂房产业项目</t>
    </r>
  </si>
  <si>
    <t>赵庄村</t>
  </si>
  <si>
    <t>十八里镇人民政府</t>
  </si>
  <si>
    <t>新建标准化厂房1600平方米</t>
  </si>
  <si>
    <t>每年分成资金不低于投入资金总额的6%，其中70%用于脱贫户、监测对象受益分成，30%用于壮大发展村集体经济</t>
  </si>
  <si>
    <t>该项目覆盖脱贫户和监测对象，采取村委会+合作社+脱贫户、监测对象的带动模式，通过利润分成的形式，带动脱贫户和监测对象增收，发展壮大村集体经济</t>
  </si>
  <si>
    <r>
      <rPr>
        <sz val="10"/>
        <rFont val="Times New Roman"/>
        <charset val="134"/>
      </rPr>
      <t>2025</t>
    </r>
    <r>
      <rPr>
        <sz val="10"/>
        <rFont val="宋体"/>
        <charset val="134"/>
      </rPr>
      <t>年度尉氏县张市镇后大庄村建设牛棚产业发展项目</t>
    </r>
  </si>
  <si>
    <t>后大庄村</t>
  </si>
  <si>
    <t>整合第一书记资金，新建设牛棚2座，规格为：1.长53米、宽13米、高5.8米；2.长40米、宽13米、高5.8米，总面积1209平方米；地坪硬化200平方米。</t>
  </si>
  <si>
    <t>每年保底收益6万元,其中的2.4万元壮大村集体经济，用于村内公益事业；剩余的3.6万元为参与的50户脱贫户、监测对象进行分成，户均收益分成不低于1000元。</t>
  </si>
  <si>
    <t>通过村委会+合作社+脱贫户的帮扶模式，带动50户脱贫户、监测对象均户增收不低于1000元；合作社为村内具有劳动能力的脱贫户提供就业岗位，用工人员工资60-80元/天，长期用工人员签订用工协议。</t>
  </si>
  <si>
    <t>蔡庄镇</t>
  </si>
  <si>
    <r>
      <rPr>
        <sz val="10"/>
        <rFont val="Times New Roman"/>
        <charset val="134"/>
      </rPr>
      <t>2025</t>
    </r>
    <r>
      <rPr>
        <sz val="10"/>
        <rFont val="宋体"/>
        <charset val="134"/>
      </rPr>
      <t>年度尉氏县蔡庄镇时村食品加工厂存储仓库项目</t>
    </r>
  </si>
  <si>
    <t>时村</t>
  </si>
  <si>
    <t>蔡庄镇人民政府</t>
  </si>
  <si>
    <t>整合市县第一书记资金70万元，新建存储仓库500平方。</t>
  </si>
  <si>
    <t>项目建成后，每年收益资金不低于投入资金总额的6%。年收益中的30%用于壮大村集体经济，70%对整户无劳力脱贫户进行利润分成。</t>
  </si>
  <si>
    <r>
      <rPr>
        <sz val="10"/>
        <rFont val="Times New Roman"/>
        <charset val="134"/>
      </rPr>
      <t>2025</t>
    </r>
    <r>
      <rPr>
        <sz val="10"/>
        <rFont val="宋体"/>
        <charset val="134"/>
      </rPr>
      <t>年度尉氏县朱曲镇毛寨村建设保鲜冷库产业发展项目</t>
    </r>
  </si>
  <si>
    <t>毛寨村</t>
  </si>
  <si>
    <t>整合省市县派第一书记资金130万元，在朱曲镇毛寨村建设保鲜冷库，长30米宽20米面积600平方。</t>
  </si>
  <si>
    <t>项目建成后，租赁给相关的企业经营，资产收益，每年收益金额7.8万元,其中70%给按照分配方案给30户脱贫户和监测对象资产收益分成，30%壮大朱曲镇6个脱贫村村集体经济；预计吸纳周边群众5人在基地务工，年均收入2.5万元-3万元</t>
  </si>
  <si>
    <t>通过项目建成，建立与脱贫户、监测户利益联结机制，通过资产租赁收益，带动脱贫户、监测户持续增收，并壮大村集体经济。</t>
  </si>
  <si>
    <r>
      <rPr>
        <sz val="10"/>
        <rFont val="Times New Roman"/>
        <charset val="134"/>
      </rPr>
      <t>2025</t>
    </r>
    <r>
      <rPr>
        <sz val="10"/>
        <rFont val="宋体"/>
        <charset val="134"/>
      </rPr>
      <t>年度尉氏县大桥乡周庄村建设馒头、面条自动化生产车间产业项目</t>
    </r>
  </si>
  <si>
    <t>周庄村</t>
  </si>
  <si>
    <t>大桥乡人民政府</t>
  </si>
  <si>
    <t>在大桥乡周庄村建设标准化厂房1栋，面积共1000平方，配套水、电、照明、生产线等设施。</t>
  </si>
  <si>
    <t>项目建成后年验收合格率达到100%，项目完成及时率达到100%。项目年收益率不低于财政资金投资总额6%，每年增加集体经济收益16.8万元；带动村内群众和脱贫户务工15人以上，每人每天增加务工收入约40—85元。</t>
  </si>
  <si>
    <t>通过项目实施，每年增加集体经济收益16.8万元，收益由村统筹使用，收益的70%用于对本村脱贫户（监测户）、60岁以上老人、大病困难户、留守儿童以及低收入人群兜底保障，30%用于壮大村集体经济，对村内道路、路灯、排水设施新建或维修、新打或维修机井等基础设施进行维护及其它公益事业。</t>
  </si>
  <si>
    <t>新型农村集体经济</t>
  </si>
  <si>
    <t>南曹乡</t>
  </si>
  <si>
    <r>
      <rPr>
        <sz val="10"/>
        <rFont val="Times New Roman"/>
        <charset val="134"/>
      </rPr>
      <t>2025</t>
    </r>
    <r>
      <rPr>
        <sz val="10"/>
        <rFont val="宋体"/>
        <charset val="134"/>
      </rPr>
      <t>年尉氏县南曹乡南曹村标准化厂房建设项目</t>
    </r>
  </si>
  <si>
    <t>南曹村</t>
  </si>
  <si>
    <t>2025.3-2025.10</t>
  </si>
  <si>
    <t>南曹乡人民政府</t>
  </si>
  <si>
    <t>新建面积3960平方米的标准化厂房1座。</t>
  </si>
  <si>
    <t>（一）成本指标社会成本指标工程建设成本（万元）≦260万元。（二）产出指标①数量指标：建设标准化厂房1座，面积共3960平方米，配套水、电、照明等设施。②质量指标：项目工程验收合格率100%。③时效指标：项目工程完成及时率100%。（三）效益指标①经济效益指标：该项目收益预计每年可达15.6万元以上。②社会效益指标：带动10人以上就业，为乡村中小企业提供低成本仓储支持，促进乡村工业发展。③可持续影响指标：项目工程设计使用年限15年。（四）满意度指标群众满意度大于96%。</t>
  </si>
  <si>
    <t>该项目建成后，一是采取租赁的方式，每年为村集体增加经营性收益15.6万元；二是在联农带农方面带动周边村庄脱贫劳动力或监测对象等10人以上有劳动能力的人员在家门口就业，每年增加家庭收入1000-2000元。</t>
  </si>
  <si>
    <r>
      <rPr>
        <sz val="10"/>
        <rFont val="Times New Roman"/>
        <charset val="134"/>
      </rPr>
      <t>2025</t>
    </r>
    <r>
      <rPr>
        <sz val="10"/>
        <rFont val="宋体"/>
        <charset val="134"/>
      </rPr>
      <t>年尉氏县邢庄乡屈楼村等三个村蛋鸡养殖产业联建项目实施方案</t>
    </r>
  </si>
  <si>
    <t>邢庄乡屈楼村</t>
  </si>
  <si>
    <t>在屈楼村建设长100米、宽16米、高6.5米的鸡舍1栋，长60米、宽15米、高5米的饲料仓库1栋，长50米、宽15米、高5米的鸡蛋储存仓库1栋，长40米、宽15米、高4米的鸡粪晾晒厂房1栋，购买200吨玉米储存塔1个，20吨成品饲料塔1个及全自动化蛋鸡养殖设备1套（鸡笼375组、饲料加工、投喂饮水、集蛋、清粪等）。</t>
  </si>
  <si>
    <t>（一）成本指标工程建设成本（万元）≦550万元。（二）产出指标①数量指标：新建长100米、宽16米、高6.5米的鸡舍1栋，长60米、宽15米、高5米的饲料仓库1栋，长50米、宽15米、高5米的鸡蛋储存仓库1栋，长40米、宽15米、高4米的鸡粪晾晒厂房1栋，购买200吨玉米储存塔1个，20吨成品饲料塔1个及全自动化蛋鸡养殖设备1套（鸡笼375组、饲料加工、投喂饮水、集蛋、清粪等）。②质量指标：项目工程验收合格率100%。③时效指标：项目工程完成及时率100%。（三）效益指标①经济效益指标：该项目建成后收益预计每年可达33万元。②社会效益指标：受益脱贫户、监测户户数200户以上。③可持续影响指标项目工程设计使用年限15年。（四）满意度指标群众满意度大于98%。</t>
  </si>
  <si>
    <t>该项目建成后，一是项目采取租赁的方式，每年为关联村村集体增加经营性收益33万元；二是通过打造蛋鸡养殖品牌，提高产品的知名度和美誉度，对全村有养殖意愿的农户提供技术支撑。三是带动周边村庄脱贫劳动力或监测对象有劳动能力的人员在家门口就业，每年用工不低于3户，每年增加家庭收入1000-2000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</si>
</sst>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Times New Roman"/>
      <charset val="134"/>
    </font>
    <font>
      <sz val="11"/>
      <name val="宋体"/>
      <charset val="134"/>
      <scheme val="minor"/>
    </font>
    <font>
      <sz val="22"/>
      <name val="方正小标宋简体"/>
      <charset val="134"/>
    </font>
    <font>
      <sz val="11"/>
      <name val="黑体"/>
      <charset val="134"/>
    </font>
    <font>
      <sz val="10"/>
      <name val="Times New Roman"/>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
      <sz val="12"/>
      <name val="宋体"/>
      <charset val="134"/>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27" fillId="0" borderId="0"/>
    <xf numFmtId="0" fontId="27" fillId="0" borderId="0"/>
    <xf numFmtId="0" fontId="27" fillId="0" borderId="0"/>
  </cellStyleXfs>
  <cellXfs count="18">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lignment vertical="center"/>
    </xf>
    <xf numFmtId="0" fontId="3" fillId="0" borderId="0"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4" fillId="0" borderId="3" xfId="0"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4 2" xfId="50"/>
    <cellStyle name="常规 13" xfId="51"/>
    <cellStyle name="常规_Sheet1" xfId="52"/>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6"/>
  <sheetViews>
    <sheetView tabSelected="1" workbookViewId="0">
      <selection activeCell="F2" sqref="F2"/>
    </sheetView>
  </sheetViews>
  <sheetFormatPr defaultColWidth="9" defaultRowHeight="15.75"/>
  <cols>
    <col min="1" max="1" width="3.625" style="4" customWidth="1"/>
    <col min="2" max="2" width="5.125" style="4" customWidth="1"/>
    <col min="3" max="3" width="2.875" style="4" customWidth="1"/>
    <col min="4" max="4" width="6.25" style="4" customWidth="1"/>
    <col min="5" max="5" width="19.5" style="1" customWidth="1"/>
    <col min="6" max="7" width="4.75" style="4" customWidth="1"/>
    <col min="8" max="8" width="6.375" style="4" customWidth="1"/>
    <col min="9" max="9" width="7.875" style="4" customWidth="1"/>
    <col min="10" max="10" width="4.75" style="4" customWidth="1"/>
    <col min="11" max="11" width="28.5" style="5" customWidth="1"/>
    <col min="12" max="13" width="8.875" style="4" customWidth="1"/>
    <col min="14" max="16" width="5.125" style="4" customWidth="1"/>
    <col min="17" max="17" width="28.5" style="5" customWidth="1"/>
    <col min="18" max="18" width="5.125" style="4" customWidth="1"/>
    <col min="19" max="19" width="28.5" style="5" customWidth="1"/>
    <col min="20" max="16384" width="9" style="6"/>
  </cols>
  <sheetData>
    <row r="1" s="1" customFormat="1" ht="37" customHeight="1" spans="1:19">
      <c r="A1" s="7" t="s">
        <v>0</v>
      </c>
      <c r="B1" s="7"/>
      <c r="C1" s="7"/>
      <c r="D1" s="7"/>
      <c r="E1" s="7"/>
      <c r="F1" s="7"/>
      <c r="G1" s="7"/>
      <c r="H1" s="7"/>
      <c r="I1" s="7"/>
      <c r="J1" s="7"/>
      <c r="K1" s="7"/>
      <c r="L1" s="7"/>
      <c r="M1" s="7"/>
      <c r="N1" s="7"/>
      <c r="O1" s="7"/>
      <c r="P1" s="7"/>
      <c r="Q1" s="7"/>
      <c r="R1" s="7"/>
      <c r="S1" s="7"/>
    </row>
    <row r="2" s="2" customFormat="1" ht="40.5" spans="1:19">
      <c r="A2" s="8" t="s">
        <v>1</v>
      </c>
      <c r="B2" s="8" t="s">
        <v>2</v>
      </c>
      <c r="C2" s="8" t="s">
        <v>3</v>
      </c>
      <c r="D2" s="8" t="s">
        <v>4</v>
      </c>
      <c r="E2" s="8" t="s">
        <v>5</v>
      </c>
      <c r="F2" s="8" t="s">
        <v>6</v>
      </c>
      <c r="G2" s="8" t="s">
        <v>7</v>
      </c>
      <c r="H2" s="8" t="s">
        <v>8</v>
      </c>
      <c r="I2" s="8" t="s">
        <v>9</v>
      </c>
      <c r="J2" s="8" t="s">
        <v>10</v>
      </c>
      <c r="K2" s="8" t="s">
        <v>11</v>
      </c>
      <c r="L2" s="8" t="s">
        <v>12</v>
      </c>
      <c r="M2" s="15" t="s">
        <v>13</v>
      </c>
      <c r="N2" s="8" t="s">
        <v>14</v>
      </c>
      <c r="O2" s="8" t="s">
        <v>15</v>
      </c>
      <c r="P2" s="8" t="s">
        <v>16</v>
      </c>
      <c r="Q2" s="8" t="s">
        <v>17</v>
      </c>
      <c r="R2" s="8" t="s">
        <v>18</v>
      </c>
      <c r="S2" s="8" t="s">
        <v>19</v>
      </c>
    </row>
    <row r="3" s="3" customFormat="1" ht="13.5" spans="1:19">
      <c r="A3" s="9">
        <f>A4+A14</f>
        <v>11</v>
      </c>
      <c r="B3" s="9"/>
      <c r="C3" s="9"/>
      <c r="D3" s="9"/>
      <c r="E3" s="9"/>
      <c r="F3" s="9"/>
      <c r="G3" s="9"/>
      <c r="H3" s="9"/>
      <c r="I3" s="9"/>
      <c r="J3" s="9"/>
      <c r="K3" s="9"/>
      <c r="L3" s="9">
        <f>L4+L14</f>
        <v>2610</v>
      </c>
      <c r="M3" s="9">
        <f>M4+M14</f>
        <v>1423</v>
      </c>
      <c r="N3" s="9"/>
      <c r="O3" s="9"/>
      <c r="P3" s="9"/>
      <c r="Q3" s="9"/>
      <c r="R3" s="9"/>
      <c r="S3" s="9"/>
    </row>
    <row r="4" s="3" customFormat="1" ht="13.5" spans="1:19">
      <c r="A4" s="9">
        <v>9</v>
      </c>
      <c r="B4" s="9"/>
      <c r="C4" s="9"/>
      <c r="D4" s="10"/>
      <c r="E4" s="9" t="s">
        <v>20</v>
      </c>
      <c r="F4" s="9"/>
      <c r="G4" s="9"/>
      <c r="H4" s="9"/>
      <c r="I4" s="9"/>
      <c r="J4" s="9"/>
      <c r="K4" s="9"/>
      <c r="L4" s="9">
        <f>SUM(L5:L13)</f>
        <v>1800</v>
      </c>
      <c r="M4" s="9">
        <f>SUM(M5:M13)</f>
        <v>1063</v>
      </c>
      <c r="N4" s="9"/>
      <c r="O4" s="9"/>
      <c r="P4" s="9"/>
      <c r="Q4" s="9"/>
      <c r="R4" s="9"/>
      <c r="S4" s="9"/>
    </row>
    <row r="5" s="3" customFormat="1" ht="60" spans="1:19">
      <c r="A5" s="11">
        <v>1</v>
      </c>
      <c r="B5" s="12" t="s">
        <v>21</v>
      </c>
      <c r="C5" s="12" t="s">
        <v>22</v>
      </c>
      <c r="D5" s="13" t="s">
        <v>23</v>
      </c>
      <c r="E5" s="11" t="s">
        <v>24</v>
      </c>
      <c r="F5" s="12" t="s">
        <v>20</v>
      </c>
      <c r="G5" s="12" t="s">
        <v>25</v>
      </c>
      <c r="H5" s="12" t="s">
        <v>26</v>
      </c>
      <c r="I5" s="11" t="s">
        <v>27</v>
      </c>
      <c r="J5" s="12" t="s">
        <v>28</v>
      </c>
      <c r="K5" s="12" t="s">
        <v>29</v>
      </c>
      <c r="L5" s="11">
        <v>260</v>
      </c>
      <c r="M5" s="11">
        <v>200</v>
      </c>
      <c r="N5" s="12" t="s">
        <v>30</v>
      </c>
      <c r="O5" s="11">
        <v>300</v>
      </c>
      <c r="P5" s="11">
        <v>900</v>
      </c>
      <c r="Q5" s="12" t="s">
        <v>31</v>
      </c>
      <c r="R5" s="12" t="s">
        <v>32</v>
      </c>
      <c r="S5" s="12" t="s">
        <v>33</v>
      </c>
    </row>
    <row r="6" s="3" customFormat="1" ht="60" spans="1:19">
      <c r="A6" s="11">
        <v>2</v>
      </c>
      <c r="B6" s="12" t="s">
        <v>21</v>
      </c>
      <c r="C6" s="12" t="s">
        <v>22</v>
      </c>
      <c r="D6" s="13" t="s">
        <v>34</v>
      </c>
      <c r="E6" s="11" t="s">
        <v>35</v>
      </c>
      <c r="F6" s="12" t="s">
        <v>20</v>
      </c>
      <c r="G6" s="12" t="s">
        <v>25</v>
      </c>
      <c r="H6" s="12" t="s">
        <v>26</v>
      </c>
      <c r="I6" s="11" t="s">
        <v>27</v>
      </c>
      <c r="J6" s="12" t="s">
        <v>36</v>
      </c>
      <c r="K6" s="12" t="s">
        <v>29</v>
      </c>
      <c r="L6" s="11">
        <v>280</v>
      </c>
      <c r="M6" s="11">
        <v>280</v>
      </c>
      <c r="N6" s="12" t="s">
        <v>30</v>
      </c>
      <c r="O6" s="11">
        <v>496</v>
      </c>
      <c r="P6" s="11">
        <v>1473</v>
      </c>
      <c r="Q6" s="12" t="s">
        <v>31</v>
      </c>
      <c r="R6" s="12" t="s">
        <v>32</v>
      </c>
      <c r="S6" s="12" t="s">
        <v>33</v>
      </c>
    </row>
    <row r="7" s="3" customFormat="1" ht="60" spans="1:19">
      <c r="A7" s="11">
        <v>3</v>
      </c>
      <c r="B7" s="12" t="s">
        <v>21</v>
      </c>
      <c r="C7" s="12" t="s">
        <v>22</v>
      </c>
      <c r="D7" s="13" t="s">
        <v>37</v>
      </c>
      <c r="E7" s="11" t="s">
        <v>38</v>
      </c>
      <c r="F7" s="12" t="s">
        <v>20</v>
      </c>
      <c r="G7" s="12" t="s">
        <v>25</v>
      </c>
      <c r="H7" s="12" t="s">
        <v>26</v>
      </c>
      <c r="I7" s="11" t="s">
        <v>27</v>
      </c>
      <c r="J7" s="12" t="s">
        <v>39</v>
      </c>
      <c r="K7" s="12" t="s">
        <v>29</v>
      </c>
      <c r="L7" s="11">
        <v>280</v>
      </c>
      <c r="M7" s="11">
        <v>280</v>
      </c>
      <c r="N7" s="12" t="s">
        <v>30</v>
      </c>
      <c r="O7" s="11">
        <v>122</v>
      </c>
      <c r="P7" s="11">
        <v>250</v>
      </c>
      <c r="Q7" s="12" t="s">
        <v>31</v>
      </c>
      <c r="R7" s="12" t="s">
        <v>32</v>
      </c>
      <c r="S7" s="12" t="s">
        <v>33</v>
      </c>
    </row>
    <row r="8" s="3" customFormat="1" ht="60" spans="1:19">
      <c r="A8" s="11">
        <v>4</v>
      </c>
      <c r="B8" s="12" t="s">
        <v>21</v>
      </c>
      <c r="C8" s="12" t="s">
        <v>22</v>
      </c>
      <c r="D8" s="13" t="s">
        <v>40</v>
      </c>
      <c r="E8" s="11" t="s">
        <v>41</v>
      </c>
      <c r="F8" s="12" t="s">
        <v>20</v>
      </c>
      <c r="G8" s="12" t="s">
        <v>25</v>
      </c>
      <c r="H8" s="12" t="s">
        <v>26</v>
      </c>
      <c r="I8" s="11" t="s">
        <v>27</v>
      </c>
      <c r="J8" s="12" t="s">
        <v>42</v>
      </c>
      <c r="K8" s="12" t="s">
        <v>29</v>
      </c>
      <c r="L8" s="11">
        <v>280</v>
      </c>
      <c r="M8" s="11">
        <v>103</v>
      </c>
      <c r="N8" s="12" t="s">
        <v>30</v>
      </c>
      <c r="O8" s="11">
        <v>400</v>
      </c>
      <c r="P8" s="11">
        <v>1050</v>
      </c>
      <c r="Q8" s="12" t="s">
        <v>31</v>
      </c>
      <c r="R8" s="12" t="s">
        <v>32</v>
      </c>
      <c r="S8" s="12" t="s">
        <v>33</v>
      </c>
    </row>
    <row r="9" s="3" customFormat="1" ht="60" spans="1:19">
      <c r="A9" s="11">
        <v>5</v>
      </c>
      <c r="B9" s="12" t="s">
        <v>21</v>
      </c>
      <c r="C9" s="12" t="s">
        <v>22</v>
      </c>
      <c r="D9" s="13" t="s">
        <v>43</v>
      </c>
      <c r="E9" s="11" t="s">
        <v>44</v>
      </c>
      <c r="F9" s="12" t="s">
        <v>20</v>
      </c>
      <c r="G9" s="12" t="s">
        <v>25</v>
      </c>
      <c r="H9" s="12" t="s">
        <v>45</v>
      </c>
      <c r="I9" s="11" t="s">
        <v>27</v>
      </c>
      <c r="J9" s="12" t="s">
        <v>46</v>
      </c>
      <c r="K9" s="12" t="s">
        <v>47</v>
      </c>
      <c r="L9" s="11">
        <v>120</v>
      </c>
      <c r="M9" s="11">
        <v>40</v>
      </c>
      <c r="N9" s="12" t="s">
        <v>30</v>
      </c>
      <c r="O9" s="11">
        <v>100</v>
      </c>
      <c r="P9" s="11">
        <v>300</v>
      </c>
      <c r="Q9" s="12" t="s">
        <v>48</v>
      </c>
      <c r="R9" s="12" t="s">
        <v>32</v>
      </c>
      <c r="S9" s="12" t="s">
        <v>49</v>
      </c>
    </row>
    <row r="10" s="3" customFormat="1" ht="72" spans="1:19">
      <c r="A10" s="11">
        <v>6</v>
      </c>
      <c r="B10" s="12" t="s">
        <v>21</v>
      </c>
      <c r="C10" s="12" t="s">
        <v>22</v>
      </c>
      <c r="D10" s="13" t="s">
        <v>37</v>
      </c>
      <c r="E10" s="11" t="s">
        <v>50</v>
      </c>
      <c r="F10" s="12" t="s">
        <v>20</v>
      </c>
      <c r="G10" s="12" t="s">
        <v>25</v>
      </c>
      <c r="H10" s="12" t="s">
        <v>51</v>
      </c>
      <c r="I10" s="11" t="s">
        <v>27</v>
      </c>
      <c r="J10" s="12" t="s">
        <v>39</v>
      </c>
      <c r="K10" s="12" t="s">
        <v>52</v>
      </c>
      <c r="L10" s="11">
        <v>100</v>
      </c>
      <c r="M10" s="11">
        <v>40</v>
      </c>
      <c r="N10" s="12" t="s">
        <v>30</v>
      </c>
      <c r="O10" s="11">
        <v>50</v>
      </c>
      <c r="P10" s="11">
        <v>92</v>
      </c>
      <c r="Q10" s="12" t="s">
        <v>53</v>
      </c>
      <c r="R10" s="12" t="s">
        <v>32</v>
      </c>
      <c r="S10" s="12" t="s">
        <v>54</v>
      </c>
    </row>
    <row r="11" ht="48" spans="1:19">
      <c r="A11" s="11">
        <v>7</v>
      </c>
      <c r="B11" s="12" t="s">
        <v>21</v>
      </c>
      <c r="C11" s="12" t="s">
        <v>22</v>
      </c>
      <c r="D11" s="13" t="s">
        <v>55</v>
      </c>
      <c r="E11" s="14" t="s">
        <v>56</v>
      </c>
      <c r="F11" s="12" t="s">
        <v>20</v>
      </c>
      <c r="G11" s="12" t="s">
        <v>25</v>
      </c>
      <c r="H11" s="12" t="s">
        <v>57</v>
      </c>
      <c r="I11" s="11" t="s">
        <v>27</v>
      </c>
      <c r="J11" s="12" t="s">
        <v>58</v>
      </c>
      <c r="K11" s="13" t="s">
        <v>59</v>
      </c>
      <c r="L11" s="16">
        <v>70</v>
      </c>
      <c r="M11" s="11">
        <v>60</v>
      </c>
      <c r="N11" s="12" t="s">
        <v>30</v>
      </c>
      <c r="O11" s="11">
        <v>35</v>
      </c>
      <c r="P11" s="11">
        <v>57</v>
      </c>
      <c r="Q11" s="13" t="s">
        <v>60</v>
      </c>
      <c r="R11" s="12" t="s">
        <v>32</v>
      </c>
      <c r="S11" s="13" t="s">
        <v>33</v>
      </c>
    </row>
    <row r="12" ht="84" spans="1:19">
      <c r="A12" s="11">
        <v>8</v>
      </c>
      <c r="B12" s="12" t="s">
        <v>21</v>
      </c>
      <c r="C12" s="12" t="s">
        <v>22</v>
      </c>
      <c r="D12" s="13" t="s">
        <v>40</v>
      </c>
      <c r="E12" s="11" t="s">
        <v>61</v>
      </c>
      <c r="F12" s="12" t="s">
        <v>20</v>
      </c>
      <c r="G12" s="12" t="s">
        <v>25</v>
      </c>
      <c r="H12" s="12" t="s">
        <v>62</v>
      </c>
      <c r="I12" s="11" t="s">
        <v>27</v>
      </c>
      <c r="J12" s="12" t="s">
        <v>42</v>
      </c>
      <c r="K12" s="12" t="s">
        <v>63</v>
      </c>
      <c r="L12" s="17">
        <v>130</v>
      </c>
      <c r="M12" s="11">
        <v>40</v>
      </c>
      <c r="N12" s="12" t="s">
        <v>30</v>
      </c>
      <c r="O12" s="11">
        <v>20</v>
      </c>
      <c r="P12" s="11">
        <v>56</v>
      </c>
      <c r="Q12" s="12" t="s">
        <v>64</v>
      </c>
      <c r="R12" s="12" t="s">
        <v>32</v>
      </c>
      <c r="S12" s="12" t="s">
        <v>65</v>
      </c>
    </row>
    <row r="13" ht="96" spans="1:19">
      <c r="A13" s="11">
        <v>9</v>
      </c>
      <c r="B13" s="12" t="s">
        <v>21</v>
      </c>
      <c r="C13" s="12" t="s">
        <v>22</v>
      </c>
      <c r="D13" s="13" t="s">
        <v>26</v>
      </c>
      <c r="E13" s="11" t="s">
        <v>66</v>
      </c>
      <c r="F13" s="12" t="s">
        <v>20</v>
      </c>
      <c r="G13" s="12" t="s">
        <v>25</v>
      </c>
      <c r="H13" s="12" t="s">
        <v>67</v>
      </c>
      <c r="I13" s="11" t="s">
        <v>27</v>
      </c>
      <c r="J13" s="12" t="s">
        <v>68</v>
      </c>
      <c r="K13" s="12" t="s">
        <v>69</v>
      </c>
      <c r="L13" s="17">
        <v>280</v>
      </c>
      <c r="M13" s="11">
        <v>20</v>
      </c>
      <c r="N13" s="12" t="s">
        <v>30</v>
      </c>
      <c r="O13" s="11">
        <v>174</v>
      </c>
      <c r="P13" s="11">
        <v>553</v>
      </c>
      <c r="Q13" s="12" t="s">
        <v>70</v>
      </c>
      <c r="R13" s="12" t="s">
        <v>32</v>
      </c>
      <c r="S13" s="12" t="s">
        <v>71</v>
      </c>
    </row>
    <row r="14" ht="13.5" spans="1:19">
      <c r="A14" s="9">
        <v>2</v>
      </c>
      <c r="B14" s="9"/>
      <c r="C14" s="9"/>
      <c r="D14" s="9"/>
      <c r="E14" s="9" t="s">
        <v>72</v>
      </c>
      <c r="F14" s="9"/>
      <c r="G14" s="9"/>
      <c r="H14" s="9"/>
      <c r="I14" s="9"/>
      <c r="J14" s="9"/>
      <c r="K14" s="9"/>
      <c r="L14" s="9">
        <f>L15+L16</f>
        <v>810</v>
      </c>
      <c r="M14" s="9">
        <f>M15+M16</f>
        <v>360</v>
      </c>
      <c r="N14" s="9"/>
      <c r="O14" s="9"/>
      <c r="P14" s="9"/>
      <c r="Q14" s="9"/>
      <c r="R14" s="9"/>
      <c r="S14" s="9"/>
    </row>
    <row r="15" ht="168" spans="1:19">
      <c r="A15" s="11">
        <v>1</v>
      </c>
      <c r="B15" s="12" t="s">
        <v>21</v>
      </c>
      <c r="C15" s="12" t="s">
        <v>22</v>
      </c>
      <c r="D15" s="13" t="s">
        <v>73</v>
      </c>
      <c r="E15" s="11" t="s">
        <v>74</v>
      </c>
      <c r="F15" s="12" t="s">
        <v>72</v>
      </c>
      <c r="G15" s="12" t="s">
        <v>25</v>
      </c>
      <c r="H15" s="12" t="s">
        <v>75</v>
      </c>
      <c r="I15" s="11" t="s">
        <v>76</v>
      </c>
      <c r="J15" s="12" t="s">
        <v>77</v>
      </c>
      <c r="K15" s="12" t="s">
        <v>78</v>
      </c>
      <c r="L15" s="11">
        <v>260</v>
      </c>
      <c r="M15" s="11">
        <v>120</v>
      </c>
      <c r="N15" s="12" t="s">
        <v>30</v>
      </c>
      <c r="O15" s="11">
        <v>63</v>
      </c>
      <c r="P15" s="11">
        <v>179</v>
      </c>
      <c r="Q15" s="12" t="s">
        <v>79</v>
      </c>
      <c r="R15" s="12" t="s">
        <v>32</v>
      </c>
      <c r="S15" s="12" t="s">
        <v>80</v>
      </c>
    </row>
    <row r="16" ht="228" spans="1:19">
      <c r="A16" s="11">
        <v>2</v>
      </c>
      <c r="B16" s="12" t="s">
        <v>21</v>
      </c>
      <c r="C16" s="12" t="s">
        <v>22</v>
      </c>
      <c r="D16" s="13" t="s">
        <v>23</v>
      </c>
      <c r="E16" s="11" t="s">
        <v>81</v>
      </c>
      <c r="F16" s="12" t="s">
        <v>72</v>
      </c>
      <c r="G16" s="12" t="s">
        <v>25</v>
      </c>
      <c r="H16" s="12" t="s">
        <v>82</v>
      </c>
      <c r="I16" s="11" t="s">
        <v>76</v>
      </c>
      <c r="J16" s="12" t="s">
        <v>28</v>
      </c>
      <c r="K16" s="12" t="s">
        <v>83</v>
      </c>
      <c r="L16" s="11">
        <v>550</v>
      </c>
      <c r="M16" s="11">
        <v>240</v>
      </c>
      <c r="N16" s="12" t="s">
        <v>30</v>
      </c>
      <c r="O16" s="11">
        <v>200</v>
      </c>
      <c r="P16" s="11">
        <v>600</v>
      </c>
      <c r="Q16" s="12" t="s">
        <v>84</v>
      </c>
      <c r="R16" s="12" t="s">
        <v>32</v>
      </c>
      <c r="S16" s="12" t="s">
        <v>85</v>
      </c>
    </row>
  </sheetData>
  <sheetProtection formatCells="0" insertHyperlinks="0" autoFilter="0"/>
  <mergeCells count="1">
    <mergeCell ref="A1:S1"/>
  </mergeCells>
  <conditionalFormatting sqref="E13">
    <cfRule type="duplicateValues" dxfId="0" priority="1"/>
  </conditionalFormatting>
  <conditionalFormatting sqref="E17:E1048576">
    <cfRule type="duplicateValues" dxfId="0" priority="14"/>
  </conditionalFormatting>
  <conditionalFormatting sqref="E14:E16 E3:E12">
    <cfRule type="duplicateValues" dxfId="0" priority="2"/>
  </conditionalFormatting>
  <printOptions horizontalCentered="1"/>
  <pageMargins left="0.251388888888889" right="0.251388888888889" top="0.751388888888889" bottom="0.751388888888889" header="0.298611111111111" footer="0.298611111111111"/>
  <pageSetup paperSize="9" scale="70"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WWO_wpscloud_20230105205318-2d262a9acb</Application>
  <HeadingPairs>
    <vt:vector size="2" baseType="variant">
      <vt:variant>
        <vt:lpstr>工作表</vt:lpstr>
      </vt:variant>
      <vt:variant>
        <vt:i4>1</vt:i4>
      </vt:variant>
    </vt:vector>
  </HeadingPairs>
  <TitlesOfParts>
    <vt:vector size="1" baseType="lpstr">
      <vt:lpstr>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2021-11-27T19:37:00Z</dcterms:created>
  <dcterms:modified xsi:type="dcterms:W3CDTF">2025-04-21T02:43:45Z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177F5749458847DD8D1E0DA5AE948B92</vt:lpwstr>
  </property>
  <property fmtid="{D5CDD505-2E9C-101B-9397-08002B2CF9AE}" pid="3" name="KSOProductBuildVer">
    <vt:lpwstr>2052-12.1.0.20784</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