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六批" sheetId="2" r:id="rId1"/>
  </sheets>
  <definedNames>
    <definedName name="_xlnm._FilterDatabase" localSheetId="0" hidden="1">第六批!$A$2:$U$37</definedName>
    <definedName name="_xlnm.Print_Titles" localSheetId="0">第六批!$2:$2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<sst xmlns="http://schemas.openxmlformats.org/spreadsheetml/2006/main" count="458" uniqueCount="184">
  <si>
    <t>2023年度尉氏县巩固拓展脱贫攻坚成果同乡村振兴有效衔接项目第二批中央、省级和第三批县级资金计划安排明细表</t>
  </si>
  <si>
    <t>序号</t>
  </si>
  <si>
    <t>省辖市</t>
  </si>
  <si>
    <t>县</t>
  </si>
  <si>
    <t>乡镇</t>
  </si>
  <si>
    <t>项目名称</t>
  </si>
  <si>
    <t>项目类型</t>
  </si>
  <si>
    <t>建设性质</t>
  </si>
  <si>
    <t>实施地点</t>
  </si>
  <si>
    <t>时间进度</t>
  </si>
  <si>
    <t>责任单位</t>
  </si>
  <si>
    <t>建设任务</t>
  </si>
  <si>
    <t>合计安排资金(万元)</t>
  </si>
  <si>
    <t>第二批中央资金(万元)</t>
  </si>
  <si>
    <t>第二批省级资金(万元)</t>
  </si>
  <si>
    <t>第三批县级资金(万元)</t>
  </si>
  <si>
    <t>资金筹措方式</t>
  </si>
  <si>
    <t>受益对象户数</t>
  </si>
  <si>
    <t>受益对象人数</t>
  </si>
  <si>
    <t>绩效目标</t>
  </si>
  <si>
    <t>群众参与</t>
  </si>
  <si>
    <t>帮扶机制</t>
  </si>
  <si>
    <t>产业发展</t>
  </si>
  <si>
    <t>河南省开封市</t>
  </si>
  <si>
    <t>尉氏县</t>
  </si>
  <si>
    <t>十八里镇</t>
  </si>
  <si>
    <t>2023年度尉氏县十八里镇乡村振兴整体提升项目</t>
  </si>
  <si>
    <t>新建</t>
  </si>
  <si>
    <t>大桥乡</t>
  </si>
  <si>
    <t>2023.7-2023.12</t>
  </si>
  <si>
    <t>十八里镇人民政府</t>
  </si>
  <si>
    <t>投入资金3950万元修建1座冷藏库，其中十八里镇投入资金850万元，项目建成后根据十八里镇投入资金占总投入资金的比例确定所有权归属占比。</t>
  </si>
  <si>
    <t>财政衔接资金</t>
  </si>
  <si>
    <t>项目建成后，每年保底收益51万元。其中：70%至少用于100户的脱贫户、监测对象利润分成；30%纳入受益户所在行政村的村集体经济收入，用于发展壮大村集体经济。</t>
  </si>
  <si>
    <t>是</t>
  </si>
  <si>
    <t>通过项目建成，建立与脱贫户、监测户利益联结机制，增加脱贫户、监测户务工就业机会，每年再对脱贫户、监测户、村集体进行不低于投入资金总额的6%分红，进一步增加脱贫户、监测户的收入，壮大村集体经济。</t>
  </si>
  <si>
    <t>永兴镇</t>
  </si>
  <si>
    <t>2023年度尉氏县永兴镇乡村振兴整体提升项目</t>
  </si>
  <si>
    <t>永兴镇人民政府</t>
  </si>
  <si>
    <t>投入资金3950万元修建1座冷冻库，其中永兴镇投入资金500万元，项目建成后根据永兴镇投入资金占项目实际投入总资金的比例确定所有权归属占比。</t>
  </si>
  <si>
    <t>项目建成后，每年保底收益30万元。其中：70%对200多户脱贫户、监测对象进行利润分成，户均收益约1000元；30%纳入永兴镇涉及受益户的村集体经济收入，用于发展壮大村集体经济。</t>
  </si>
  <si>
    <t>新型农村集体经济</t>
  </si>
  <si>
    <t>2023年度十八里镇仓王村建设标准化厂房产业项目</t>
  </si>
  <si>
    <t>仓王村</t>
  </si>
  <si>
    <t>新修标准化厂房，长26米，宽24米，总计624平方</t>
  </si>
  <si>
    <t>该项目涉及财政资金50万元，每年增加村集体经济收益不低于3万元；带动务工20人以上，每人每天增加务工收入约80—100元；村民安装断桥铝门窗可享受市场价九折优惠</t>
  </si>
  <si>
    <t>引进设备预计增加岗位20个，其中技术人员岗位2个，钣金3个，包装、转运3个，其他12个。每人每天增加务工收入约80—100元。通过项目实施，每年增加村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</si>
  <si>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张市镇</t>
  </si>
  <si>
    <t>2023年度尉氏县张市镇高庄村食品酱生产线项目</t>
  </si>
  <si>
    <t>高庄村</t>
  </si>
  <si>
    <t>张市镇人民政府</t>
  </si>
  <si>
    <t>计划投资50余万元，其中：40万元用于采购自动灌装机、制熟机、封装机，蒸箱、炒锅、冰桶等相关设备；10万元用于原材料及产品储存室建设及产品展示厅建设</t>
  </si>
  <si>
    <t>该项目涉及财政资金50万元，项目预计年产值20万元，每年增加集体经济收益不低于3万元；带动务工10人以上，每人每天增加务工收入约60—100元。</t>
  </si>
  <si>
    <t>该项目覆盖全村脱贫户和监测对象，采取村委会+合作社+脱贫户、监测对象的带动模式，通过利润分成，以此来壮大村集体经济、发展和改善民生事业</t>
  </si>
  <si>
    <t>2023年度尉氏县张市镇郑岗村养殖场项目</t>
  </si>
  <si>
    <t>郑岗村</t>
  </si>
  <si>
    <t>新建养殖棚一座，长53米，宽25米，高8米，建筑面积1325平方米。</t>
  </si>
  <si>
    <t>该项目涉及财政资金50万元，每年增加集体经济收益不低于3万元；带动务工15人以上，每人每天增加务工收入约60—100元。</t>
  </si>
  <si>
    <t>2023年度永兴镇白楼村蔬菜和育苗基地产业项目</t>
  </si>
  <si>
    <t>白楼村</t>
  </si>
  <si>
    <t>占地20余亩，建设面积8100平方，建设9座大棚，每座9米乘100米，园区内透水砖铺设，周围围栏建设，含灌溉系统等配套设施。</t>
  </si>
  <si>
    <t>该项目涉及财政资金50万元，每年增加村集体经济收益不低于3万元；带动务工45人以上，每人每天增加务工收入约40—70元。项目可带动本村大棚种植产业发展，探索反季节蔬菜种植发展思路，在种植大户、租赁企业种植情况稳定后，在保证初期投资效益收入的同时，也可以带动村内群众跟种，扩大村内经济作物种植面积，给村民提供经济作物销售平台的同时，产生规模效应，发展本村特色经济作物种植产业。</t>
  </si>
  <si>
    <t>通过村委会+合作社+农户的带动模式，调动本村及周边邻村家庭中有劳动能力、有就业意愿的人员参与务工，企业与农户签订土地转让合同，为其增收。提高村集体经济收入。项目实施后，便于农业产业发展，带动全村经济发展。</t>
  </si>
  <si>
    <t>小陈乡</t>
  </si>
  <si>
    <t>2023年度小陈乡大齐村建设光伏发电产业项目</t>
  </si>
  <si>
    <t>大齐村</t>
  </si>
  <si>
    <t>尉氏县乡村振兴局</t>
  </si>
  <si>
    <t>建设光伏发电站一座，配套建设支架、线材、逆变器、配电箱、监控设备等。</t>
  </si>
  <si>
    <t>每年增加村集体经济收益不低于5万元，50%用于劳动困难群众增收和脱贫户及监测对象兜底保障；20%用于村内人居环境建设，对村内需要整修的基础设施；30%留存村集体，用于村集体的滚动发展。</t>
  </si>
  <si>
    <t>有效利用村集体土地资源，增加村集体经济收入，带动群众参与，实现群众增收。</t>
  </si>
  <si>
    <t>南曹乡</t>
  </si>
  <si>
    <t>2023年度南曹乡西黄庄村农产品存放仓储项目</t>
  </si>
  <si>
    <t>西黄庄村</t>
  </si>
  <si>
    <t>南曹乡人民政府</t>
  </si>
  <si>
    <t>计划投入村集体项目资金50万元建设长40米、宽19米、高6.5米厂房一座，用于出租获取租金增加村集体经济收入。</t>
  </si>
  <si>
    <t>项目建成后，涉及财政资金50万元，每年增加集体经济收益不低于3万元；其中：70%对35户脱贫户、监测对象进行利润分成，户均收益600元；30%纳入南曹乡西黄庄村集体资产再投资，用于发展壮大村集体经济；带动务工60人以上，每人每天增加务工收入约60—100元。</t>
  </si>
  <si>
    <t>通过建设道路养护材料厂房，每年增加集体经济收益不低于3万元，新增收益由村统筹使用，70%的资产收益用于全村脱贫户及监测对象的增设村级公益性岗位、低收入人群兜底保障及其它公益事业，30%用于资产再投资、产业发展等，预计带动35户、60余人参与就业，户年均增收1.5万元。</t>
  </si>
  <si>
    <t>2023年度南曹乡砖楼村益景种植专业合作社项目</t>
  </si>
  <si>
    <t>砖楼村</t>
  </si>
  <si>
    <t>由尉氏县益景种植专业合作社运营，用于扩大元胡种植规模，新打机井10眼（每眼15000元，合计150000元），购买地埋管（每亩2000元，合计200000元），改造灌溉线路2000米（每米75元，合计150000元），改善灌溉条件，带动周边农户发展特色种植。</t>
  </si>
  <si>
    <t>项目建成后，每年增加集体经济收益不低于3万元；其中：70%对30户脱贫户、监测对象进行利润分成，户均收益700元；30%纳入村集体资产再投资，用于发展壮大村集体经济；带动务工50人以上，每人每天增加务工收入约60—100元。</t>
  </si>
  <si>
    <t>项目运营模式采取资金注入、利润分成模式，其中:70%对30户脱贫户、监测对象进行利润分成，户均收益700元；30%纳入村集体资产再投资，用于发展壮大村集体经济；带动务工50人以上，每人每天增加务工收入约60—100元。</t>
  </si>
  <si>
    <t>蔡庄镇</t>
  </si>
  <si>
    <t>2023年度蔡庄镇鹿村玉石雕刻产业项目</t>
  </si>
  <si>
    <t>鹿村</t>
  </si>
  <si>
    <t>蔡庄镇人民政府</t>
  </si>
  <si>
    <t>新购玉宝电脑雕刻机SK40型号20台，大概费用45万元左右；3D扫描仪EinScanPro2X型号高精度工业扫描仪1台，大概费用4万余元；其它小型相关配套设施1万余元。</t>
  </si>
  <si>
    <t>项目建成后年收益率不低于财政资金投资总额6%，每年增加集体经济收益不低于3万元；</t>
  </si>
  <si>
    <t>带动村内群众和脱贫户务工30人以上，每人每天增加务工收入约40—85元。发展壮大村集体经济。</t>
  </si>
  <si>
    <t>朱曲镇</t>
  </si>
  <si>
    <t>2023年度朱曲镇刘庄村巴旦木种植产业项目</t>
  </si>
  <si>
    <t>刘庄村</t>
  </si>
  <si>
    <t>该项目涉及财政资金50万元，与尉氏县广和生态农场合作，其中投入30万元用于购买巴旦木植株10000棵，投入20万建设灌溉系统、动力设施等基础设施，种植面积200亩，平均亩产出1500公斤，年产值300万元。</t>
  </si>
  <si>
    <t>该项目涉及财政资金50万元，每年增加村集体经济收益不低于3万元</t>
  </si>
  <si>
    <t>利用“村委会+合作社+农户”的带动模式，增加村集体经济收入，带动群众参与，实现群众增收。</t>
  </si>
  <si>
    <t>2023年度尉氏县大桥乡席苏村新型农村集体经济项目</t>
  </si>
  <si>
    <t>大桥乡人民政府</t>
  </si>
  <si>
    <t>投入资金2057万元修建1座冷藏库，其中大桥乡席苏村投入资金50万元，项目建成后根据大桥乡席苏村投入资金占项目实际投入总资金的比例确定所有权归属占比。</t>
  </si>
  <si>
    <t>项目建成后，每年按照投入资金不低于6%收益率作为收益资金，其中70%用于全村脱贫户及监测对象、村级公益性岗位、低收入人群兜底保障及其它公益事业；30%用于资产再投资、产业发展等。</t>
  </si>
  <si>
    <t>通过项目建成，每年按照投入资金不低于6%收益率作为收益资金，其中70%用于全村脱贫户及监测对象、村级公益性岗位、低收入人群兜底保障及其它公益事业；30%用于资产再投资、产业发展等。</t>
  </si>
  <si>
    <t>2023年度尉氏县大桥乡大槐树村新型农村集体经济项目</t>
  </si>
  <si>
    <t>投入资金2057万元修建1座冷藏库，其中大桥乡大槐树村投入资金50万元，项目建成后根据大桥乡大槐树村投入资金占项目实际投入总资金的比例确定所有权归属占比。</t>
  </si>
  <si>
    <t>门楼任乡</t>
  </si>
  <si>
    <t>2023年度门楼任乡门楼任村高效种植大棚产业项目</t>
  </si>
  <si>
    <t>门楼任村</t>
  </si>
  <si>
    <t>门楼任乡人民政府</t>
  </si>
  <si>
    <t>项目新建大棚6座，项目总投资50万。大棚规格：长50米、宽10米，建筑面积3000平方米，所需资金45万元；配套生产灌溉设施所需资金5万元。</t>
  </si>
  <si>
    <t>项目建成后，涉及财政资金50万元，每年增加集体经济收益不低于3万元，新增收益由村统筹使用，30%的资产收益用于脱贫户享受政策户、风险未消除监测户困难帮扶工作，50%的资产收益用于村中基础设施建设提升，20%的资产收益用于种植技术学习推广。</t>
  </si>
  <si>
    <t>通过实施高效种植大棚产业项目，每年增加集体经济收益不低于3万元，带动务工3人以上，每人每天增加务工收入约30—50元,进一步增加脱贫户、监测户的收入，壮大村集体经济。</t>
  </si>
  <si>
    <t>2023年度度门楼任乡东周杨村高效经济作物种植产业项目</t>
  </si>
  <si>
    <t>东周杨村</t>
  </si>
  <si>
    <t>项目资金50万元，投入到尉氏县门楼任乡东周杨村峰叶种植合作社，进行土地流转200亩，农户以土地流转方式入股，通过合作社经营，实现持续壮大村集体经济收入，带动规模种植优质小麦和高油酸花生。</t>
  </si>
  <si>
    <t>通过项目实施，每年增加集体经济收益不低于3万元，新增收益由村统筹使用，30%的资产收益用于脱贫户享受政策户、风险未消除监测户困难帮扶工作，50%的资产收益用于村中基础设施建设提升，20%的资产收益用于大蒜、花生种植技术学习推广。</t>
  </si>
  <si>
    <t>通过实施高效经济作物种植产业项目，每年增加集体经济收益不低于3万元，带动务工3人以上，每人每天增加务工收入约30—50元,进一步增加脱贫户、监测户的收入，壮大村集体经济。</t>
  </si>
  <si>
    <t>水坡镇</t>
  </si>
  <si>
    <t>2023年度水坡镇东水坡村蔬菜种植产业项目</t>
  </si>
  <si>
    <t>东水坡村</t>
  </si>
  <si>
    <t>水坡镇人民政府</t>
  </si>
  <si>
    <t>该项目流转土地210余亩，通过资金投入到水坡镇东水坡村种植专业合作社，由合作社经营，进行蔬菜品种引进，实现种植蔬菜规模化、结构多元化、技术集成化、经营市场化，产生收益，每年可增加村集体经济收益不低于3万元。</t>
  </si>
  <si>
    <t>该项目涉及财政资金50万元，每年增加村集体经济收益不低于3万元；带动脱贫户及监测户181人提升收入，每人每天增加务工收入约50—70元，同时通过村股份经济合作社参与项目的全过程运营管理，积极引进和改良蔬菜品种，提升质量和产量，提高农户种植收益，延长供应链，能有效带动300余户参与特色种植，户年均增收1万元。</t>
  </si>
  <si>
    <t>一是助推脱贫及监测户增收，壮大村集体经济。采取“村委会+合作社+脱贫户、监测对象”的带动模式，通过利润分成的形式，二次分配带动脱贫户和监测对象43户增收，发展壮大村集体经济。二是签订订单稳销售，增加群众收入。根据特色蔬菜产业发展情况，由村股份经济合作与种植户签订订单收购协议，以不低于市场价收购种植的农副产品，增加群众收入。三是促进产业发展。通过村股份经济合作社参与项目的全过程运营管理，积极引进和改良蔬菜品种，提升质量和产量，提高农户种植收益，以此带动特色种植产业发展。</t>
  </si>
  <si>
    <t>庄头镇</t>
  </si>
  <si>
    <t>2023年度尉氏县庄头镇庞杨村新型农村集体经济项目</t>
  </si>
  <si>
    <t>庞杨村</t>
  </si>
  <si>
    <t>庄头镇人民政府</t>
  </si>
  <si>
    <t>庄头镇投资50万元，与尉氏县晟祥种植专业合作社合作，通过合作社牵头建设11座果蔬大棚及相关配套设施。</t>
  </si>
  <si>
    <t>项目建成后，40%用于对村内脱贫户、监测户等进行一对一帮扶，改善生活质量;40%用于村内公益事业建设，对60岁以上老人及留守儿童、贫困大学生进行资金帮扶，对村内需要整修的基础设施，如道路、路灯等进行维护，20%用于人才振兴的培养和新技术的学习。</t>
  </si>
  <si>
    <t>通过村委会+党建促脱贫合作社+脱贫户的带贫模式，带动脱贫户增收，使脱贫户有一个稳定、可靠的增收渠道。</t>
  </si>
  <si>
    <t>2023年度尉氏县庄头镇高庙村新型农村集体经济项目</t>
  </si>
  <si>
    <t>庄头镇投资50万元，与尉氏县晨祥种植专业合作社合作，建设11座果蔬大棚及相关配套设施。</t>
  </si>
  <si>
    <t>新尉街道办事处筹备组</t>
  </si>
  <si>
    <t>2023年度新尉街道办事处筹备组陈村果蔬大棚建设产业项目</t>
  </si>
  <si>
    <t>陈村</t>
  </si>
  <si>
    <t>新建3座温室大棚，每座大棚占地规格为长100米、宽9米，高3.5米，占地1.35平方米。拱杆采用椭圆管或者圆管，拱杆之间2道纵梁，4道卡槽，并设棚头扛风柱及辅助立柱，拱杆采用混凝土浇筑，温室覆盖薄膜，放风口安装防虫网。</t>
  </si>
  <si>
    <t>每年增加村集体经济收益不低于3万元，新增收益由村统筹使用，收益按照60%收益率用于投资村合作社，进一步壮大集体经济；40%脱贫户享受政策户、风险未消除监测户困难帮扶、重大节日看望慰问困难群众、村容村貌整治等。</t>
  </si>
  <si>
    <t>本项目内果蔬种植、管理、采收等工作能够为村民提供30—50个就业岗位，单日工资50元到100元不等。项目建设出租后，承租人负责流转土地租金以及大棚日常维护，每年可增加村集体经济收益不低于3万元。</t>
  </si>
  <si>
    <t>乡村建设行动</t>
  </si>
  <si>
    <t>邢庄乡</t>
  </si>
  <si>
    <t>2023年度尉氏县邢庄乡甄家村农村道路建设项目</t>
  </si>
  <si>
    <t>农村基础设施</t>
  </si>
  <si>
    <t>甄家村</t>
  </si>
  <si>
    <t>2023.1-2023.12</t>
  </si>
  <si>
    <t>新修16公分厚C25水泥砼村内道路，宽4米，长2100米，面积8400平方米</t>
  </si>
  <si>
    <t>切实改变群众出行难，改善交通运输状况，便于农产品运输，促进农产品销售，增加脱贫群众的收入，改善村内人居环境，衔接推进乡村振兴。</t>
  </si>
  <si>
    <t>通过改善交通条件，方便群众生活，解决脱贫群众农产品销售难问题，巩固脱贫成果，助力乡村振兴。</t>
  </si>
  <si>
    <t>2023年度尉氏县南曹乡凉马李村农村道路建设项目</t>
  </si>
  <si>
    <t>凉马李村</t>
  </si>
  <si>
    <t>新修16公分厚C25水泥砼农村道路8300平方米</t>
  </si>
  <si>
    <t>2023年度尉氏县大桥乡许庄村农村道路建设项目</t>
  </si>
  <si>
    <t>许庄村</t>
  </si>
  <si>
    <t>新修16公分厚C25水泥砼道路3米宽，1500米长，4500平方米。</t>
  </si>
  <si>
    <t>2023年度尉氏县大桥乡席苏村农村道路建设项目</t>
  </si>
  <si>
    <t>席苏村</t>
  </si>
  <si>
    <t>席苏村新修16公分厚C25水泥砼村内道路面积7850平方米。</t>
  </si>
  <si>
    <t>2023年度尉氏县朱曲镇周寨村农村道路建设项目</t>
  </si>
  <si>
    <t>周寨村</t>
  </si>
  <si>
    <t>新修16公分厚C25水泥砼道路4875平方米。</t>
  </si>
  <si>
    <t>2023年度尉氏县永兴镇凌岗村农村污水治理项目</t>
  </si>
  <si>
    <t>人居环境整治</t>
  </si>
  <si>
    <t>凌岗村</t>
  </si>
  <si>
    <t>新修600mm*400mm砖砌排水沟435米。排水沟结构为C20素混凝土垫层，MU15混凝土普通砖，C30预制混凝土盖板，M10防水水泥砂浆抹面，C20素混凝土压顶</t>
  </si>
  <si>
    <t>改善交通运输状况，便于特色种植业、养殖业、加工业农产品运输，改变农产品销售难的问题，增加脱贫群众的产业收入。</t>
  </si>
  <si>
    <t>通过改善交通运输条件，解决脱贫群众农产品销售难的问题，增加脱贫群众的产业收入，巩固脱贫成果，助力乡村振兴。</t>
  </si>
  <si>
    <t>2023年度尉氏县张市镇陆口村农村污水治理项目</t>
  </si>
  <si>
    <t>陆口村</t>
  </si>
  <si>
    <t>新修600mm*400mm砖砌排水沟1600米。排水沟结构为C20素混凝土垫层，MU15混凝土普通砖，C30预制混凝土盖板，M10防水水泥砂浆抹面，C20素混凝土压顶</t>
  </si>
  <si>
    <t>进一步提升农村人居环境，改善农村居民生产、生活条件，防止农村水体污染，减少虫蝇病害繁殖，维护农村居民身心健康，衔接推进乡村振兴。</t>
  </si>
  <si>
    <t>通过治理农村污水排放，改善农村居民生产、生活条件，解决农村生活污水横流的问题，巩固脱贫成果，助力乡村振兴。</t>
  </si>
  <si>
    <t>2023年度尉氏县蔡庄镇留石寺村农村污水治理项目</t>
  </si>
  <si>
    <t>留石寺村</t>
  </si>
  <si>
    <t>新修600mm*400mm砖砌排水沟780米。排水沟结构为C20素混凝土垫层，MU15混凝土普通砖，C30预制混凝土盖板，M10防水水泥砂浆抹面，C20素混凝土压顶。</t>
  </si>
  <si>
    <t>2023年度尉氏县朱曲镇五村农村污水治理项目</t>
  </si>
  <si>
    <t>五村</t>
  </si>
  <si>
    <t>五村新修600mm*400mm砖砌排水沟1800米。排水沟结构为C20素混凝土垫层，MU15混凝土普通砖，C30预制混凝土盖板，M10防水水泥砂浆抹面，C20素混凝土压顶</t>
  </si>
  <si>
    <t>进一步提升农村人居环境，改善农村居民生产、生活条件，防止农村水体污染，减少虫蝇病害</t>
  </si>
  <si>
    <t>通过改善交通条件，方便群众生活，解决脱贫群众农产品销售难问题，巩固脱贫成果，助力乡村振兴</t>
  </si>
  <si>
    <t>2023年度尉氏县张市镇榆林郭村农村道路建设项目</t>
  </si>
  <si>
    <t>榆林郭村</t>
  </si>
  <si>
    <t>1、新修村内道路16公分C25水泥砼，面积6000平方米。长2000米，路面宽3米，需资金96万元。2、新修村内道路1:16公分C25水泥砼，面积:3705平方米。路面宽3米，长1235米；新修村内道路2:16公分C25水泥砼，面积:1050平方米。路面宽5米，长210米；需资金76.08万元。</t>
  </si>
  <si>
    <t>2023年度尉氏县水坡镇杨店村农村道路建设项目</t>
  </si>
  <si>
    <t>杨店村</t>
  </si>
  <si>
    <t>在杨店村新修16公分厚C25水泥砼村内道路，共5625平方米</t>
  </si>
  <si>
    <t>2023年度尉氏县蔡庄镇刘庄村农村污水治理项目</t>
  </si>
  <si>
    <t>新修600mm*400mm砖砌排水沟600米。排水沟结构为C20素混凝土垫层，MU15混凝土普通砖，C30预制混凝土盖板，M10防水水泥砂浆抹面，C20素混凝土压顶。</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</si>
</sst>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宋体"/>
      <charset val="134"/>
    </font>
    <font>
      <sz val="11"/>
      <name val="宋体"/>
      <charset val="134"/>
      <scheme val="minor"/>
    </font>
    <font>
      <sz val="10"/>
      <name val="宋体"/>
      <charset val="134"/>
    </font>
    <font>
      <sz val="26"/>
      <name val="方正小标宋简体"/>
      <charset val="134"/>
    </font>
    <font>
      <sz val="28"/>
      <name val="方正小标宋简体"/>
      <charset val="134"/>
    </font>
    <font>
      <sz val="11"/>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4" borderId="5" applyNumberFormat="0" applyAlignment="0" applyProtection="0">
      <alignment vertical="center"/>
    </xf>
    <xf numFmtId="0" fontId="16" fillId="5" borderId="6" applyNumberFormat="0" applyAlignment="0" applyProtection="0">
      <alignment vertical="center"/>
    </xf>
    <xf numFmtId="0" fontId="17" fillId="5" borderId="5" applyNumberFormat="0" applyAlignment="0" applyProtection="0">
      <alignment vertical="center"/>
    </xf>
    <xf numFmtId="0" fontId="18" fillId="6"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26" fillId="0" borderId="0"/>
    <xf numFmtId="0" fontId="1" fillId="0" borderId="0"/>
    <xf numFmtId="0" fontId="1" fillId="0" borderId="0"/>
    <xf numFmtId="0" fontId="1" fillId="0" borderId="0"/>
  </cellStyleXfs>
  <cellXfs count="14">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4" fillId="0" borderId="0" xfId="0" applyFont="1" applyFill="1" applyBorder="1" applyAlignment="1" applyProtection="1">
      <alignment horizontal="centerContinuous" vertical="top" wrapText="1"/>
    </xf>
    <xf numFmtId="0" fontId="5" fillId="0" borderId="0" xfId="0" applyFont="1" applyFill="1" applyBorder="1" applyAlignment="1" applyProtection="1">
      <alignment horizontal="centerContinuous" vertical="top" wrapText="1"/>
    </xf>
    <xf numFmtId="0" fontId="6" fillId="0" borderId="1"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6" fillId="2"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7"/>
  <sheetViews>
    <sheetView tabSelected="1" workbookViewId="0">
      <pane ySplit="2" topLeftCell="A3" activePane="bottomLeft" state="frozen"/>
      <selection/>
      <selection pane="bottomLeft" activeCell="B1" sqref="$A1:$XFD1"/>
    </sheetView>
  </sheetViews>
  <sheetFormatPr defaultColWidth="9" defaultRowHeight="13.5"/>
  <cols>
    <col min="1" max="1" width="5.25" style="2" customWidth="1"/>
    <col min="2" max="2" width="4.5" style="2" customWidth="1"/>
    <col min="3" max="4" width="4.5" style="4" customWidth="1"/>
    <col min="5" max="5" width="18.8833333333333" style="2" customWidth="1"/>
    <col min="6" max="7" width="5.63333333333333" style="2" customWidth="1"/>
    <col min="8" max="8" width="5.63333333333333" style="4" customWidth="1"/>
    <col min="9" max="9" width="8.55833333333333" style="2" customWidth="1"/>
    <col min="10" max="10" width="5.63333333333333" style="2" customWidth="1"/>
    <col min="11" max="11" width="34.3833333333333" style="4" customWidth="1"/>
    <col min="12" max="12" width="10.5666666666667" style="2" customWidth="1"/>
    <col min="13" max="15" width="7.375" style="2" customWidth="1"/>
    <col min="16" max="16" width="5.25" style="4" customWidth="1"/>
    <col min="17" max="17" width="6.33333333333333" style="2" customWidth="1"/>
    <col min="18" max="18" width="7.775" style="2" customWidth="1"/>
    <col min="19" max="19" width="34" style="4" customWidth="1"/>
    <col min="20" max="20" width="5" style="2" customWidth="1"/>
    <col min="21" max="21" width="34" style="4" customWidth="1"/>
    <col min="22" max="16384" width="9" style="2"/>
  </cols>
  <sheetData>
    <row r="1" s="1" customFormat="1" ht="45" customHeight="1" spans="1:21">
      <c r="A1" s="5" t="s">
        <v>0</v>
      </c>
      <c r="B1" s="6"/>
      <c r="C1" s="6"/>
      <c r="D1" s="6"/>
      <c r="E1" s="6"/>
      <c r="F1" s="6"/>
      <c r="G1" s="6"/>
      <c r="H1" s="6"/>
      <c r="I1" s="6"/>
      <c r="J1" s="6"/>
      <c r="K1" s="6"/>
      <c r="L1" s="6"/>
      <c r="M1" s="6"/>
      <c r="N1" s="6"/>
      <c r="O1" s="6"/>
      <c r="P1" s="6"/>
      <c r="Q1" s="6"/>
      <c r="R1" s="6"/>
      <c r="S1" s="6"/>
      <c r="T1" s="6"/>
      <c r="U1" s="6"/>
    </row>
    <row r="2" s="1" customFormat="1" ht="56" customHeight="1" spans="1:21">
      <c r="A2" s="7" t="s">
        <v>1</v>
      </c>
      <c r="B2" s="7"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row>
    <row r="3" s="1" customFormat="1" ht="14.25" spans="1:21">
      <c r="A3" s="8">
        <f>A4+A7+A25</f>
        <v>31</v>
      </c>
      <c r="B3" s="8"/>
      <c r="C3" s="8"/>
      <c r="D3" s="8"/>
      <c r="E3" s="8"/>
      <c r="F3" s="8"/>
      <c r="G3" s="8"/>
      <c r="H3" s="8"/>
      <c r="I3" s="8"/>
      <c r="J3" s="8"/>
      <c r="K3" s="8"/>
      <c r="L3" s="8">
        <f>L4+L7+L25</f>
        <v>2849.284</v>
      </c>
      <c r="M3" s="8">
        <f>M4+M7+M25</f>
        <v>961</v>
      </c>
      <c r="N3" s="8">
        <f>N4+N7+N25</f>
        <v>911</v>
      </c>
      <c r="O3" s="8">
        <f>O4+O7+O25</f>
        <v>977.284</v>
      </c>
      <c r="P3" s="8"/>
      <c r="Q3" s="8"/>
      <c r="R3" s="8"/>
      <c r="S3" s="8"/>
      <c r="T3" s="8"/>
      <c r="U3" s="8"/>
    </row>
    <row r="4" s="1" customFormat="1" ht="14.25" spans="1:21">
      <c r="A4" s="8">
        <v>2</v>
      </c>
      <c r="B4" s="8"/>
      <c r="C4" s="8"/>
      <c r="D4" s="8"/>
      <c r="E4" s="8" t="s">
        <v>22</v>
      </c>
      <c r="F4" s="8"/>
      <c r="G4" s="8"/>
      <c r="H4" s="8"/>
      <c r="I4" s="8"/>
      <c r="J4" s="8"/>
      <c r="K4" s="8"/>
      <c r="L4" s="11">
        <f>L5+L6</f>
        <v>1022</v>
      </c>
      <c r="M4" s="11">
        <f>M5+M6</f>
        <v>961</v>
      </c>
      <c r="N4" s="11">
        <f>N5+N6</f>
        <v>61</v>
      </c>
      <c r="O4" s="11">
        <f>O5+O6</f>
        <v>0</v>
      </c>
      <c r="P4" s="8"/>
      <c r="Q4" s="8"/>
      <c r="R4" s="8"/>
      <c r="S4" s="8"/>
      <c r="T4" s="8"/>
      <c r="U4" s="8"/>
    </row>
    <row r="5" s="2" customFormat="1" ht="60" spans="1:21">
      <c r="A5" s="9">
        <v>1</v>
      </c>
      <c r="B5" s="9" t="s">
        <v>23</v>
      </c>
      <c r="C5" s="9" t="s">
        <v>24</v>
      </c>
      <c r="D5" s="10" t="s">
        <v>25</v>
      </c>
      <c r="E5" s="10" t="s">
        <v>26</v>
      </c>
      <c r="F5" s="10" t="s">
        <v>22</v>
      </c>
      <c r="G5" s="10" t="s">
        <v>27</v>
      </c>
      <c r="H5" s="10" t="s">
        <v>28</v>
      </c>
      <c r="I5" s="10" t="s">
        <v>29</v>
      </c>
      <c r="J5" s="9" t="s">
        <v>30</v>
      </c>
      <c r="K5" s="10" t="s">
        <v>31</v>
      </c>
      <c r="L5" s="10">
        <f>M5+N5+O5</f>
        <v>661</v>
      </c>
      <c r="M5" s="12">
        <v>600</v>
      </c>
      <c r="N5" s="12">
        <v>61</v>
      </c>
      <c r="O5" s="12"/>
      <c r="P5" s="10" t="s">
        <v>32</v>
      </c>
      <c r="Q5" s="10">
        <v>100</v>
      </c>
      <c r="R5" s="10">
        <v>200</v>
      </c>
      <c r="S5" s="10" t="s">
        <v>33</v>
      </c>
      <c r="T5" s="10" t="s">
        <v>34</v>
      </c>
      <c r="U5" s="10" t="s">
        <v>35</v>
      </c>
    </row>
    <row r="6" s="3" customFormat="1" ht="60" spans="1:21">
      <c r="A6" s="9">
        <v>2</v>
      </c>
      <c r="B6" s="9" t="s">
        <v>23</v>
      </c>
      <c r="C6" s="9" t="s">
        <v>24</v>
      </c>
      <c r="D6" s="10" t="s">
        <v>36</v>
      </c>
      <c r="E6" s="10" t="s">
        <v>37</v>
      </c>
      <c r="F6" s="10" t="s">
        <v>22</v>
      </c>
      <c r="G6" s="10" t="s">
        <v>27</v>
      </c>
      <c r="H6" s="10" t="s">
        <v>28</v>
      </c>
      <c r="I6" s="10" t="s">
        <v>29</v>
      </c>
      <c r="J6" s="9" t="s">
        <v>38</v>
      </c>
      <c r="K6" s="10" t="s">
        <v>39</v>
      </c>
      <c r="L6" s="10">
        <f t="shared" ref="L6:L37" si="0">M6+N6+O6</f>
        <v>361</v>
      </c>
      <c r="M6" s="12">
        <v>361</v>
      </c>
      <c r="N6" s="12"/>
      <c r="O6" s="12"/>
      <c r="P6" s="10" t="s">
        <v>32</v>
      </c>
      <c r="Q6" s="10">
        <v>200</v>
      </c>
      <c r="R6" s="10">
        <v>600</v>
      </c>
      <c r="S6" s="10" t="s">
        <v>40</v>
      </c>
      <c r="T6" s="10" t="s">
        <v>34</v>
      </c>
      <c r="U6" s="10" t="s">
        <v>35</v>
      </c>
    </row>
    <row r="7" s="3" customFormat="1" spans="1:21">
      <c r="A7" s="8">
        <v>17</v>
      </c>
      <c r="B7" s="8"/>
      <c r="C7" s="8"/>
      <c r="D7" s="8"/>
      <c r="E7" s="8" t="s">
        <v>41</v>
      </c>
      <c r="F7" s="8"/>
      <c r="G7" s="8"/>
      <c r="H7" s="8"/>
      <c r="I7" s="8"/>
      <c r="J7" s="8"/>
      <c r="K7" s="8"/>
      <c r="L7" s="11">
        <f>SUM(L8:L24)</f>
        <v>850</v>
      </c>
      <c r="M7" s="11">
        <f>SUM(M8:M24)</f>
        <v>0</v>
      </c>
      <c r="N7" s="11">
        <f>SUM(N8:N24)</f>
        <v>850</v>
      </c>
      <c r="O7" s="11">
        <f>SUM(O8:O24)</f>
        <v>0</v>
      </c>
      <c r="P7" s="8"/>
      <c r="Q7" s="11"/>
      <c r="R7" s="11"/>
      <c r="S7" s="8"/>
      <c r="T7" s="8"/>
      <c r="U7" s="8"/>
    </row>
    <row r="8" s="2" customFormat="1" ht="132" spans="1:21">
      <c r="A8" s="9">
        <v>1</v>
      </c>
      <c r="B8" s="9" t="s">
        <v>23</v>
      </c>
      <c r="C8" s="9" t="s">
        <v>24</v>
      </c>
      <c r="D8" s="10" t="s">
        <v>25</v>
      </c>
      <c r="E8" s="10" t="s">
        <v>42</v>
      </c>
      <c r="F8" s="10" t="s">
        <v>22</v>
      </c>
      <c r="G8" s="10" t="s">
        <v>27</v>
      </c>
      <c r="H8" s="10" t="s">
        <v>43</v>
      </c>
      <c r="I8" s="10" t="s">
        <v>29</v>
      </c>
      <c r="J8" s="9" t="s">
        <v>30</v>
      </c>
      <c r="K8" s="10" t="s">
        <v>44</v>
      </c>
      <c r="L8" s="10">
        <f t="shared" si="0"/>
        <v>50</v>
      </c>
      <c r="M8" s="12"/>
      <c r="N8" s="12">
        <v>50</v>
      </c>
      <c r="O8" s="12"/>
      <c r="P8" s="10" t="s">
        <v>32</v>
      </c>
      <c r="Q8" s="10">
        <v>500</v>
      </c>
      <c r="R8" s="10">
        <v>2000</v>
      </c>
      <c r="S8" s="10" t="s">
        <v>45</v>
      </c>
      <c r="T8" s="10" t="s">
        <v>34</v>
      </c>
      <c r="U8" s="10" t="s">
        <v>46</v>
      </c>
    </row>
    <row r="9" s="3" customFormat="1" ht="48" spans="1:21">
      <c r="A9" s="9">
        <v>2</v>
      </c>
      <c r="B9" s="9" t="s">
        <v>23</v>
      </c>
      <c r="C9" s="9" t="s">
        <v>24</v>
      </c>
      <c r="D9" s="10" t="s">
        <v>47</v>
      </c>
      <c r="E9" s="10" t="s">
        <v>48</v>
      </c>
      <c r="F9" s="10" t="s">
        <v>22</v>
      </c>
      <c r="G9" s="10" t="s">
        <v>27</v>
      </c>
      <c r="H9" s="10" t="s">
        <v>49</v>
      </c>
      <c r="I9" s="10" t="s">
        <v>29</v>
      </c>
      <c r="J9" s="9" t="s">
        <v>50</v>
      </c>
      <c r="K9" s="10" t="s">
        <v>51</v>
      </c>
      <c r="L9" s="10">
        <f t="shared" si="0"/>
        <v>50</v>
      </c>
      <c r="M9" s="12"/>
      <c r="N9" s="12">
        <v>50</v>
      </c>
      <c r="O9" s="12"/>
      <c r="P9" s="10" t="s">
        <v>32</v>
      </c>
      <c r="Q9" s="10">
        <v>12</v>
      </c>
      <c r="R9" s="10">
        <v>15</v>
      </c>
      <c r="S9" s="10" t="s">
        <v>52</v>
      </c>
      <c r="T9" s="10" t="s">
        <v>34</v>
      </c>
      <c r="U9" s="10" t="s">
        <v>53</v>
      </c>
    </row>
    <row r="10" s="3" customFormat="1" ht="48" spans="1:21">
      <c r="A10" s="9">
        <v>3</v>
      </c>
      <c r="B10" s="9" t="s">
        <v>23</v>
      </c>
      <c r="C10" s="9" t="s">
        <v>24</v>
      </c>
      <c r="D10" s="10" t="s">
        <v>47</v>
      </c>
      <c r="E10" s="10" t="s">
        <v>54</v>
      </c>
      <c r="F10" s="10" t="s">
        <v>22</v>
      </c>
      <c r="G10" s="10" t="s">
        <v>27</v>
      </c>
      <c r="H10" s="10" t="s">
        <v>55</v>
      </c>
      <c r="I10" s="10" t="s">
        <v>29</v>
      </c>
      <c r="J10" s="9" t="s">
        <v>50</v>
      </c>
      <c r="K10" s="10" t="s">
        <v>56</v>
      </c>
      <c r="L10" s="10">
        <f t="shared" si="0"/>
        <v>50</v>
      </c>
      <c r="M10" s="12"/>
      <c r="N10" s="12">
        <v>50</v>
      </c>
      <c r="O10" s="12"/>
      <c r="P10" s="10" t="s">
        <v>32</v>
      </c>
      <c r="Q10" s="10">
        <v>6</v>
      </c>
      <c r="R10" s="10">
        <v>9</v>
      </c>
      <c r="S10" s="10" t="s">
        <v>57</v>
      </c>
      <c r="T10" s="10" t="s">
        <v>34</v>
      </c>
      <c r="U10" s="10" t="s">
        <v>53</v>
      </c>
    </row>
    <row r="11" s="3" customFormat="1" ht="120" spans="1:21">
      <c r="A11" s="9">
        <v>4</v>
      </c>
      <c r="B11" s="9" t="s">
        <v>23</v>
      </c>
      <c r="C11" s="9" t="s">
        <v>24</v>
      </c>
      <c r="D11" s="10" t="s">
        <v>36</v>
      </c>
      <c r="E11" s="10" t="s">
        <v>58</v>
      </c>
      <c r="F11" s="10" t="s">
        <v>22</v>
      </c>
      <c r="G11" s="10" t="s">
        <v>27</v>
      </c>
      <c r="H11" s="10" t="s">
        <v>59</v>
      </c>
      <c r="I11" s="10" t="s">
        <v>29</v>
      </c>
      <c r="J11" s="9" t="s">
        <v>38</v>
      </c>
      <c r="K11" s="10" t="s">
        <v>60</v>
      </c>
      <c r="L11" s="10">
        <f t="shared" si="0"/>
        <v>50</v>
      </c>
      <c r="M11" s="12"/>
      <c r="N11" s="12">
        <v>50</v>
      </c>
      <c r="O11" s="12"/>
      <c r="P11" s="10" t="s">
        <v>32</v>
      </c>
      <c r="Q11" s="10"/>
      <c r="R11" s="10">
        <v>45</v>
      </c>
      <c r="S11" s="10" t="s">
        <v>61</v>
      </c>
      <c r="T11" s="10" t="s">
        <v>34</v>
      </c>
      <c r="U11" s="10" t="s">
        <v>62</v>
      </c>
    </row>
    <row r="12" s="3" customFormat="1" ht="60" spans="1:21">
      <c r="A12" s="9">
        <v>5</v>
      </c>
      <c r="B12" s="9" t="s">
        <v>23</v>
      </c>
      <c r="C12" s="9" t="s">
        <v>24</v>
      </c>
      <c r="D12" s="10" t="s">
        <v>63</v>
      </c>
      <c r="E12" s="10" t="s">
        <v>64</v>
      </c>
      <c r="F12" s="10" t="s">
        <v>22</v>
      </c>
      <c r="G12" s="10" t="s">
        <v>27</v>
      </c>
      <c r="H12" s="10" t="s">
        <v>65</v>
      </c>
      <c r="I12" s="10" t="s">
        <v>29</v>
      </c>
      <c r="J12" s="9" t="s">
        <v>66</v>
      </c>
      <c r="K12" s="10" t="s">
        <v>67</v>
      </c>
      <c r="L12" s="10">
        <f t="shared" si="0"/>
        <v>50</v>
      </c>
      <c r="M12" s="12"/>
      <c r="N12" s="12">
        <v>50</v>
      </c>
      <c r="O12" s="12"/>
      <c r="P12" s="10" t="s">
        <v>32</v>
      </c>
      <c r="Q12" s="10">
        <v>583</v>
      </c>
      <c r="R12" s="10">
        <v>2316</v>
      </c>
      <c r="S12" s="10" t="s">
        <v>68</v>
      </c>
      <c r="T12" s="10" t="s">
        <v>34</v>
      </c>
      <c r="U12" s="10" t="s">
        <v>69</v>
      </c>
    </row>
    <row r="13" s="3" customFormat="1" ht="84" spans="1:21">
      <c r="A13" s="9">
        <v>6</v>
      </c>
      <c r="B13" s="9" t="s">
        <v>23</v>
      </c>
      <c r="C13" s="9" t="s">
        <v>24</v>
      </c>
      <c r="D13" s="10" t="s">
        <v>70</v>
      </c>
      <c r="E13" s="10" t="s">
        <v>71</v>
      </c>
      <c r="F13" s="10" t="s">
        <v>22</v>
      </c>
      <c r="G13" s="10" t="s">
        <v>27</v>
      </c>
      <c r="H13" s="10" t="s">
        <v>72</v>
      </c>
      <c r="I13" s="10" t="s">
        <v>29</v>
      </c>
      <c r="J13" s="9" t="s">
        <v>73</v>
      </c>
      <c r="K13" s="10" t="s">
        <v>74</v>
      </c>
      <c r="L13" s="10">
        <f t="shared" si="0"/>
        <v>50</v>
      </c>
      <c r="M13" s="12"/>
      <c r="N13" s="12">
        <v>50</v>
      </c>
      <c r="O13" s="12"/>
      <c r="P13" s="10" t="s">
        <v>32</v>
      </c>
      <c r="Q13" s="10">
        <v>33</v>
      </c>
      <c r="R13" s="10">
        <v>89</v>
      </c>
      <c r="S13" s="10" t="s">
        <v>75</v>
      </c>
      <c r="T13" s="10" t="s">
        <v>34</v>
      </c>
      <c r="U13" s="10" t="s">
        <v>76</v>
      </c>
    </row>
    <row r="14" s="3" customFormat="1" ht="72" spans="1:21">
      <c r="A14" s="9">
        <v>7</v>
      </c>
      <c r="B14" s="9" t="s">
        <v>23</v>
      </c>
      <c r="C14" s="9" t="s">
        <v>24</v>
      </c>
      <c r="D14" s="10" t="s">
        <v>70</v>
      </c>
      <c r="E14" s="10" t="s">
        <v>77</v>
      </c>
      <c r="F14" s="10" t="s">
        <v>22</v>
      </c>
      <c r="G14" s="10" t="s">
        <v>27</v>
      </c>
      <c r="H14" s="10" t="s">
        <v>78</v>
      </c>
      <c r="I14" s="10" t="s">
        <v>29</v>
      </c>
      <c r="J14" s="9" t="s">
        <v>73</v>
      </c>
      <c r="K14" s="10" t="s">
        <v>79</v>
      </c>
      <c r="L14" s="10">
        <f t="shared" si="0"/>
        <v>50</v>
      </c>
      <c r="M14" s="12"/>
      <c r="N14" s="12">
        <v>50</v>
      </c>
      <c r="O14" s="12"/>
      <c r="P14" s="10" t="s">
        <v>32</v>
      </c>
      <c r="Q14" s="10">
        <v>26</v>
      </c>
      <c r="R14" s="10">
        <v>62</v>
      </c>
      <c r="S14" s="10" t="s">
        <v>80</v>
      </c>
      <c r="T14" s="10" t="s">
        <v>34</v>
      </c>
      <c r="U14" s="10" t="s">
        <v>81</v>
      </c>
    </row>
    <row r="15" s="3" customFormat="1" ht="48" spans="1:21">
      <c r="A15" s="9">
        <v>8</v>
      </c>
      <c r="B15" s="9" t="s">
        <v>23</v>
      </c>
      <c r="C15" s="9" t="s">
        <v>24</v>
      </c>
      <c r="D15" s="10" t="s">
        <v>82</v>
      </c>
      <c r="E15" s="10" t="s">
        <v>83</v>
      </c>
      <c r="F15" s="10" t="s">
        <v>22</v>
      </c>
      <c r="G15" s="10" t="s">
        <v>27</v>
      </c>
      <c r="H15" s="10" t="s">
        <v>84</v>
      </c>
      <c r="I15" s="10" t="s">
        <v>29</v>
      </c>
      <c r="J15" s="9" t="s">
        <v>85</v>
      </c>
      <c r="K15" s="10" t="s">
        <v>86</v>
      </c>
      <c r="L15" s="10">
        <f t="shared" si="0"/>
        <v>50</v>
      </c>
      <c r="M15" s="12"/>
      <c r="N15" s="12">
        <v>50</v>
      </c>
      <c r="O15" s="12"/>
      <c r="P15" s="10" t="s">
        <v>32</v>
      </c>
      <c r="Q15" s="10">
        <v>10</v>
      </c>
      <c r="R15" s="10">
        <v>35</v>
      </c>
      <c r="S15" s="10" t="s">
        <v>87</v>
      </c>
      <c r="T15" s="10"/>
      <c r="U15" s="10" t="s">
        <v>88</v>
      </c>
    </row>
    <row r="16" s="3" customFormat="1" ht="60" spans="1:21">
      <c r="A16" s="9">
        <v>9</v>
      </c>
      <c r="B16" s="9" t="s">
        <v>23</v>
      </c>
      <c r="C16" s="9" t="s">
        <v>24</v>
      </c>
      <c r="D16" s="10" t="s">
        <v>89</v>
      </c>
      <c r="E16" s="10" t="s">
        <v>90</v>
      </c>
      <c r="F16" s="10" t="s">
        <v>22</v>
      </c>
      <c r="G16" s="10" t="s">
        <v>27</v>
      </c>
      <c r="H16" s="10" t="s">
        <v>91</v>
      </c>
      <c r="I16" s="10" t="s">
        <v>29</v>
      </c>
      <c r="J16" s="9" t="s">
        <v>66</v>
      </c>
      <c r="K16" s="10" t="s">
        <v>92</v>
      </c>
      <c r="L16" s="10">
        <f t="shared" si="0"/>
        <v>50</v>
      </c>
      <c r="M16" s="12"/>
      <c r="N16" s="12">
        <v>50</v>
      </c>
      <c r="O16" s="12"/>
      <c r="P16" s="10" t="s">
        <v>32</v>
      </c>
      <c r="Q16" s="10">
        <v>12</v>
      </c>
      <c r="R16" s="10">
        <v>50</v>
      </c>
      <c r="S16" s="10" t="s">
        <v>93</v>
      </c>
      <c r="T16" s="10" t="s">
        <v>34</v>
      </c>
      <c r="U16" s="10" t="s">
        <v>94</v>
      </c>
    </row>
    <row r="17" s="3" customFormat="1" ht="60" spans="1:21">
      <c r="A17" s="9">
        <v>10</v>
      </c>
      <c r="B17" s="9" t="s">
        <v>23</v>
      </c>
      <c r="C17" s="9" t="s">
        <v>24</v>
      </c>
      <c r="D17" s="10" t="s">
        <v>28</v>
      </c>
      <c r="E17" s="10" t="s">
        <v>95</v>
      </c>
      <c r="F17" s="10" t="s">
        <v>22</v>
      </c>
      <c r="G17" s="10" t="s">
        <v>27</v>
      </c>
      <c r="H17" s="10" t="s">
        <v>28</v>
      </c>
      <c r="I17" s="10" t="s">
        <v>29</v>
      </c>
      <c r="J17" s="9" t="s">
        <v>96</v>
      </c>
      <c r="K17" s="10" t="s">
        <v>97</v>
      </c>
      <c r="L17" s="10">
        <f t="shared" si="0"/>
        <v>50</v>
      </c>
      <c r="M17" s="12"/>
      <c r="N17" s="12">
        <v>50</v>
      </c>
      <c r="O17" s="12"/>
      <c r="P17" s="10" t="s">
        <v>32</v>
      </c>
      <c r="Q17" s="10">
        <v>6</v>
      </c>
      <c r="R17" s="10">
        <v>16</v>
      </c>
      <c r="S17" s="10" t="s">
        <v>98</v>
      </c>
      <c r="T17" s="10" t="s">
        <v>34</v>
      </c>
      <c r="U17" s="10" t="s">
        <v>99</v>
      </c>
    </row>
    <row r="18" ht="60" spans="1:21">
      <c r="A18" s="9">
        <v>11</v>
      </c>
      <c r="B18" s="9" t="s">
        <v>23</v>
      </c>
      <c r="C18" s="9" t="s">
        <v>24</v>
      </c>
      <c r="D18" s="10" t="s">
        <v>28</v>
      </c>
      <c r="E18" s="10" t="s">
        <v>100</v>
      </c>
      <c r="F18" s="10" t="s">
        <v>22</v>
      </c>
      <c r="G18" s="10" t="s">
        <v>27</v>
      </c>
      <c r="H18" s="10" t="s">
        <v>28</v>
      </c>
      <c r="I18" s="10" t="s">
        <v>29</v>
      </c>
      <c r="J18" s="9" t="s">
        <v>96</v>
      </c>
      <c r="K18" s="10" t="s">
        <v>101</v>
      </c>
      <c r="L18" s="10">
        <f t="shared" si="0"/>
        <v>50</v>
      </c>
      <c r="M18" s="12"/>
      <c r="N18" s="12">
        <v>50</v>
      </c>
      <c r="O18" s="12"/>
      <c r="P18" s="10" t="s">
        <v>32</v>
      </c>
      <c r="Q18" s="10">
        <v>26</v>
      </c>
      <c r="R18" s="10">
        <v>80</v>
      </c>
      <c r="S18" s="10" t="s">
        <v>98</v>
      </c>
      <c r="T18" s="10" t="s">
        <v>34</v>
      </c>
      <c r="U18" s="10" t="s">
        <v>99</v>
      </c>
    </row>
    <row r="19" ht="72" spans="1:21">
      <c r="A19" s="9">
        <v>12</v>
      </c>
      <c r="B19" s="9" t="s">
        <v>23</v>
      </c>
      <c r="C19" s="9" t="s">
        <v>24</v>
      </c>
      <c r="D19" s="10" t="s">
        <v>102</v>
      </c>
      <c r="E19" s="10" t="s">
        <v>103</v>
      </c>
      <c r="F19" s="10" t="s">
        <v>22</v>
      </c>
      <c r="G19" s="10" t="s">
        <v>27</v>
      </c>
      <c r="H19" s="10" t="s">
        <v>104</v>
      </c>
      <c r="I19" s="10" t="s">
        <v>29</v>
      </c>
      <c r="J19" s="9" t="s">
        <v>105</v>
      </c>
      <c r="K19" s="10" t="s">
        <v>106</v>
      </c>
      <c r="L19" s="10">
        <f t="shared" si="0"/>
        <v>50</v>
      </c>
      <c r="M19" s="12"/>
      <c r="N19" s="12">
        <v>50</v>
      </c>
      <c r="O19" s="12"/>
      <c r="P19" s="10" t="s">
        <v>32</v>
      </c>
      <c r="Q19" s="10">
        <v>7</v>
      </c>
      <c r="R19" s="10">
        <v>12</v>
      </c>
      <c r="S19" s="10" t="s">
        <v>107</v>
      </c>
      <c r="T19" s="10" t="s">
        <v>34</v>
      </c>
      <c r="U19" s="10" t="s">
        <v>108</v>
      </c>
    </row>
    <row r="20" ht="72" spans="1:21">
      <c r="A20" s="9">
        <v>13</v>
      </c>
      <c r="B20" s="9" t="s">
        <v>23</v>
      </c>
      <c r="C20" s="9" t="s">
        <v>24</v>
      </c>
      <c r="D20" s="10" t="s">
        <v>102</v>
      </c>
      <c r="E20" s="10" t="s">
        <v>109</v>
      </c>
      <c r="F20" s="10" t="s">
        <v>22</v>
      </c>
      <c r="G20" s="10" t="s">
        <v>27</v>
      </c>
      <c r="H20" s="10" t="s">
        <v>110</v>
      </c>
      <c r="I20" s="10" t="s">
        <v>29</v>
      </c>
      <c r="J20" s="9" t="s">
        <v>105</v>
      </c>
      <c r="K20" s="10" t="s">
        <v>111</v>
      </c>
      <c r="L20" s="10">
        <f t="shared" si="0"/>
        <v>50</v>
      </c>
      <c r="M20" s="12"/>
      <c r="N20" s="12">
        <v>50</v>
      </c>
      <c r="O20" s="12"/>
      <c r="P20" s="10" t="s">
        <v>32</v>
      </c>
      <c r="Q20" s="10">
        <v>3</v>
      </c>
      <c r="R20" s="10">
        <v>5</v>
      </c>
      <c r="S20" s="10" t="s">
        <v>112</v>
      </c>
      <c r="T20" s="10" t="s">
        <v>34</v>
      </c>
      <c r="U20" s="10" t="s">
        <v>113</v>
      </c>
    </row>
    <row r="21" ht="144" spans="1:21">
      <c r="A21" s="9">
        <v>14</v>
      </c>
      <c r="B21" s="9" t="s">
        <v>23</v>
      </c>
      <c r="C21" s="9" t="s">
        <v>24</v>
      </c>
      <c r="D21" s="10" t="s">
        <v>114</v>
      </c>
      <c r="E21" s="10" t="s">
        <v>115</v>
      </c>
      <c r="F21" s="10" t="s">
        <v>22</v>
      </c>
      <c r="G21" s="10" t="s">
        <v>27</v>
      </c>
      <c r="H21" s="10" t="s">
        <v>116</v>
      </c>
      <c r="I21" s="10" t="s">
        <v>29</v>
      </c>
      <c r="J21" s="9" t="s">
        <v>117</v>
      </c>
      <c r="K21" s="10" t="s">
        <v>118</v>
      </c>
      <c r="L21" s="10">
        <f t="shared" si="0"/>
        <v>50</v>
      </c>
      <c r="M21" s="12"/>
      <c r="N21" s="12">
        <v>50</v>
      </c>
      <c r="O21" s="12"/>
      <c r="P21" s="10" t="s">
        <v>32</v>
      </c>
      <c r="Q21" s="10">
        <v>43</v>
      </c>
      <c r="R21" s="10">
        <v>181</v>
      </c>
      <c r="S21" s="10" t="s">
        <v>119</v>
      </c>
      <c r="T21" s="10" t="s">
        <v>34</v>
      </c>
      <c r="U21" s="10" t="s">
        <v>120</v>
      </c>
    </row>
    <row r="22" ht="72" spans="1:21">
      <c r="A22" s="9">
        <v>15</v>
      </c>
      <c r="B22" s="9" t="s">
        <v>23</v>
      </c>
      <c r="C22" s="9" t="s">
        <v>24</v>
      </c>
      <c r="D22" s="10" t="s">
        <v>121</v>
      </c>
      <c r="E22" s="10" t="s">
        <v>122</v>
      </c>
      <c r="F22" s="10" t="s">
        <v>22</v>
      </c>
      <c r="G22" s="10" t="s">
        <v>27</v>
      </c>
      <c r="H22" s="10" t="s">
        <v>123</v>
      </c>
      <c r="I22" s="10" t="s">
        <v>29</v>
      </c>
      <c r="J22" s="9" t="s">
        <v>124</v>
      </c>
      <c r="K22" s="10" t="s">
        <v>125</v>
      </c>
      <c r="L22" s="10">
        <f t="shared" si="0"/>
        <v>50</v>
      </c>
      <c r="M22" s="12"/>
      <c r="N22" s="12">
        <v>50</v>
      </c>
      <c r="O22" s="12"/>
      <c r="P22" s="10" t="s">
        <v>32</v>
      </c>
      <c r="Q22" s="10">
        <v>15</v>
      </c>
      <c r="R22" s="10">
        <v>38</v>
      </c>
      <c r="S22" s="10" t="s">
        <v>126</v>
      </c>
      <c r="T22" s="10" t="s">
        <v>34</v>
      </c>
      <c r="U22" s="10" t="s">
        <v>127</v>
      </c>
    </row>
    <row r="23" ht="72" spans="1:21">
      <c r="A23" s="9">
        <v>16</v>
      </c>
      <c r="B23" s="9" t="s">
        <v>23</v>
      </c>
      <c r="C23" s="9" t="s">
        <v>24</v>
      </c>
      <c r="D23" s="10" t="s">
        <v>121</v>
      </c>
      <c r="E23" s="10" t="s">
        <v>128</v>
      </c>
      <c r="F23" s="10" t="s">
        <v>22</v>
      </c>
      <c r="G23" s="10" t="s">
        <v>27</v>
      </c>
      <c r="H23" s="10" t="s">
        <v>123</v>
      </c>
      <c r="I23" s="10" t="s">
        <v>29</v>
      </c>
      <c r="J23" s="9" t="s">
        <v>124</v>
      </c>
      <c r="K23" s="10" t="s">
        <v>129</v>
      </c>
      <c r="L23" s="10">
        <f t="shared" si="0"/>
        <v>50</v>
      </c>
      <c r="M23" s="12"/>
      <c r="N23" s="12">
        <v>50</v>
      </c>
      <c r="O23" s="12"/>
      <c r="P23" s="10" t="s">
        <v>32</v>
      </c>
      <c r="Q23" s="10">
        <v>15</v>
      </c>
      <c r="R23" s="10">
        <v>42</v>
      </c>
      <c r="S23" s="10" t="s">
        <v>126</v>
      </c>
      <c r="T23" s="10" t="s">
        <v>34</v>
      </c>
      <c r="U23" s="10" t="s">
        <v>127</v>
      </c>
    </row>
    <row r="24" ht="72" spans="1:21">
      <c r="A24" s="9">
        <v>17</v>
      </c>
      <c r="B24" s="9" t="s">
        <v>23</v>
      </c>
      <c r="C24" s="9" t="s">
        <v>24</v>
      </c>
      <c r="D24" s="10" t="s">
        <v>130</v>
      </c>
      <c r="E24" s="10" t="s">
        <v>131</v>
      </c>
      <c r="F24" s="10" t="s">
        <v>22</v>
      </c>
      <c r="G24" s="10" t="s">
        <v>27</v>
      </c>
      <c r="H24" s="10" t="s">
        <v>132</v>
      </c>
      <c r="I24" s="10" t="s">
        <v>29</v>
      </c>
      <c r="J24" s="10" t="s">
        <v>130</v>
      </c>
      <c r="K24" s="10" t="s">
        <v>133</v>
      </c>
      <c r="L24" s="10">
        <f t="shared" si="0"/>
        <v>50</v>
      </c>
      <c r="M24" s="12"/>
      <c r="N24" s="12">
        <v>50</v>
      </c>
      <c r="O24" s="12"/>
      <c r="P24" s="10" t="s">
        <v>32</v>
      </c>
      <c r="Q24" s="10">
        <v>10</v>
      </c>
      <c r="R24" s="10">
        <v>36</v>
      </c>
      <c r="S24" s="10" t="s">
        <v>134</v>
      </c>
      <c r="T24" s="10" t="s">
        <v>34</v>
      </c>
      <c r="U24" s="10" t="s">
        <v>135</v>
      </c>
    </row>
    <row r="25" spans="1:21">
      <c r="A25" s="8">
        <v>12</v>
      </c>
      <c r="B25" s="8"/>
      <c r="C25" s="8"/>
      <c r="D25" s="8"/>
      <c r="E25" s="8" t="s">
        <v>136</v>
      </c>
      <c r="F25" s="8"/>
      <c r="G25" s="8"/>
      <c r="H25" s="8"/>
      <c r="I25" s="8"/>
      <c r="J25" s="8"/>
      <c r="K25" s="8"/>
      <c r="L25" s="11">
        <f>SUM(L26:L37)</f>
        <v>977.284</v>
      </c>
      <c r="M25" s="11">
        <f>SUM(M26:M37)</f>
        <v>0</v>
      </c>
      <c r="N25" s="11">
        <f>SUM(N26:N37)</f>
        <v>0</v>
      </c>
      <c r="O25" s="11">
        <f>SUM(O26:O37)</f>
        <v>977.284</v>
      </c>
      <c r="P25" s="8"/>
      <c r="Q25" s="11"/>
      <c r="R25" s="11"/>
      <c r="S25" s="8"/>
      <c r="T25" s="8"/>
      <c r="U25" s="8"/>
    </row>
    <row r="26" ht="48" spans="1:21">
      <c r="A26" s="9">
        <v>1</v>
      </c>
      <c r="B26" s="9" t="s">
        <v>23</v>
      </c>
      <c r="C26" s="9" t="s">
        <v>24</v>
      </c>
      <c r="D26" s="9" t="s">
        <v>137</v>
      </c>
      <c r="E26" s="9" t="s">
        <v>138</v>
      </c>
      <c r="F26" s="10" t="s">
        <v>139</v>
      </c>
      <c r="G26" s="9" t="s">
        <v>27</v>
      </c>
      <c r="H26" s="9" t="s">
        <v>140</v>
      </c>
      <c r="I26" s="9" t="s">
        <v>141</v>
      </c>
      <c r="J26" s="10" t="s">
        <v>66</v>
      </c>
      <c r="K26" s="9" t="s">
        <v>142</v>
      </c>
      <c r="L26" s="10">
        <f t="shared" si="0"/>
        <v>20.58122</v>
      </c>
      <c r="M26" s="12"/>
      <c r="N26" s="12"/>
      <c r="O26" s="12">
        <v>20.58122</v>
      </c>
      <c r="P26" s="9" t="s">
        <v>32</v>
      </c>
      <c r="Q26" s="9">
        <v>377</v>
      </c>
      <c r="R26" s="9">
        <v>1965</v>
      </c>
      <c r="S26" s="9" t="s">
        <v>143</v>
      </c>
      <c r="T26" s="9" t="s">
        <v>34</v>
      </c>
      <c r="U26" s="9" t="s">
        <v>144</v>
      </c>
    </row>
    <row r="27" ht="48" spans="1:21">
      <c r="A27" s="9">
        <v>2</v>
      </c>
      <c r="B27" s="9" t="s">
        <v>23</v>
      </c>
      <c r="C27" s="9" t="s">
        <v>24</v>
      </c>
      <c r="D27" s="9" t="s">
        <v>70</v>
      </c>
      <c r="E27" s="9" t="s">
        <v>145</v>
      </c>
      <c r="F27" s="10" t="s">
        <v>139</v>
      </c>
      <c r="G27" s="9" t="s">
        <v>27</v>
      </c>
      <c r="H27" s="9" t="s">
        <v>146</v>
      </c>
      <c r="I27" s="10" t="s">
        <v>29</v>
      </c>
      <c r="J27" s="10" t="s">
        <v>66</v>
      </c>
      <c r="K27" s="9" t="s">
        <v>147</v>
      </c>
      <c r="L27" s="10">
        <f t="shared" si="0"/>
        <v>132.8</v>
      </c>
      <c r="M27" s="12"/>
      <c r="N27" s="12"/>
      <c r="O27" s="12">
        <v>132.8</v>
      </c>
      <c r="P27" s="9" t="s">
        <v>32</v>
      </c>
      <c r="Q27" s="9">
        <v>280</v>
      </c>
      <c r="R27" s="9">
        <v>1440</v>
      </c>
      <c r="S27" s="9" t="s">
        <v>143</v>
      </c>
      <c r="T27" s="9" t="s">
        <v>34</v>
      </c>
      <c r="U27" s="9" t="s">
        <v>144</v>
      </c>
    </row>
    <row r="28" ht="48" spans="1:21">
      <c r="A28" s="9">
        <v>3</v>
      </c>
      <c r="B28" s="9" t="s">
        <v>23</v>
      </c>
      <c r="C28" s="9" t="s">
        <v>24</v>
      </c>
      <c r="D28" s="9" t="s">
        <v>28</v>
      </c>
      <c r="E28" s="9" t="s">
        <v>148</v>
      </c>
      <c r="F28" s="10" t="s">
        <v>139</v>
      </c>
      <c r="G28" s="9" t="s">
        <v>27</v>
      </c>
      <c r="H28" s="9" t="s">
        <v>149</v>
      </c>
      <c r="I28" s="9" t="s">
        <v>141</v>
      </c>
      <c r="J28" s="10" t="s">
        <v>66</v>
      </c>
      <c r="K28" s="9" t="s">
        <v>150</v>
      </c>
      <c r="L28" s="10">
        <f t="shared" si="0"/>
        <v>72</v>
      </c>
      <c r="M28" s="12"/>
      <c r="N28" s="12"/>
      <c r="O28" s="12">
        <v>72</v>
      </c>
      <c r="P28" s="9" t="s">
        <v>32</v>
      </c>
      <c r="Q28" s="9">
        <v>235</v>
      </c>
      <c r="R28" s="9">
        <v>1320</v>
      </c>
      <c r="S28" s="9" t="s">
        <v>143</v>
      </c>
      <c r="T28" s="9" t="s">
        <v>34</v>
      </c>
      <c r="U28" s="9" t="s">
        <v>144</v>
      </c>
    </row>
    <row r="29" ht="48" spans="1:21">
      <c r="A29" s="9">
        <v>4</v>
      </c>
      <c r="B29" s="9" t="s">
        <v>23</v>
      </c>
      <c r="C29" s="9" t="s">
        <v>24</v>
      </c>
      <c r="D29" s="9" t="s">
        <v>28</v>
      </c>
      <c r="E29" s="9" t="s">
        <v>151</v>
      </c>
      <c r="F29" s="10" t="s">
        <v>139</v>
      </c>
      <c r="G29" s="9" t="s">
        <v>27</v>
      </c>
      <c r="H29" s="9" t="s">
        <v>152</v>
      </c>
      <c r="I29" s="9" t="s">
        <v>141</v>
      </c>
      <c r="J29" s="10" t="s">
        <v>66</v>
      </c>
      <c r="K29" s="9" t="s">
        <v>153</v>
      </c>
      <c r="L29" s="10">
        <f t="shared" si="0"/>
        <v>125.6</v>
      </c>
      <c r="M29" s="12"/>
      <c r="N29" s="12"/>
      <c r="O29" s="12">
        <v>125.6</v>
      </c>
      <c r="P29" s="9" t="s">
        <v>32</v>
      </c>
      <c r="Q29" s="9">
        <v>301</v>
      </c>
      <c r="R29" s="9">
        <v>1403</v>
      </c>
      <c r="S29" s="9" t="s">
        <v>143</v>
      </c>
      <c r="T29" s="9" t="s">
        <v>34</v>
      </c>
      <c r="U29" s="9" t="s">
        <v>144</v>
      </c>
    </row>
    <row r="30" ht="48" spans="1:21">
      <c r="A30" s="9">
        <v>5</v>
      </c>
      <c r="B30" s="9" t="s">
        <v>23</v>
      </c>
      <c r="C30" s="9" t="s">
        <v>24</v>
      </c>
      <c r="D30" s="9" t="s">
        <v>89</v>
      </c>
      <c r="E30" s="9" t="s">
        <v>154</v>
      </c>
      <c r="F30" s="10" t="s">
        <v>139</v>
      </c>
      <c r="G30" s="9" t="s">
        <v>27</v>
      </c>
      <c r="H30" s="9" t="s">
        <v>155</v>
      </c>
      <c r="I30" s="9" t="s">
        <v>141</v>
      </c>
      <c r="J30" s="10" t="s">
        <v>66</v>
      </c>
      <c r="K30" s="9" t="s">
        <v>156</v>
      </c>
      <c r="L30" s="10">
        <f t="shared" si="0"/>
        <v>78</v>
      </c>
      <c r="M30" s="12"/>
      <c r="N30" s="12"/>
      <c r="O30" s="12">
        <v>78</v>
      </c>
      <c r="P30" s="9" t="s">
        <v>32</v>
      </c>
      <c r="Q30" s="9">
        <v>696</v>
      </c>
      <c r="R30" s="9">
        <v>3210</v>
      </c>
      <c r="S30" s="9" t="s">
        <v>143</v>
      </c>
      <c r="T30" s="9" t="s">
        <v>34</v>
      </c>
      <c r="U30" s="9" t="s">
        <v>144</v>
      </c>
    </row>
    <row r="31" ht="48" spans="1:21">
      <c r="A31" s="9">
        <v>6</v>
      </c>
      <c r="B31" s="9" t="s">
        <v>23</v>
      </c>
      <c r="C31" s="9" t="s">
        <v>24</v>
      </c>
      <c r="D31" s="9" t="s">
        <v>36</v>
      </c>
      <c r="E31" s="9" t="s">
        <v>157</v>
      </c>
      <c r="F31" s="10" t="s">
        <v>158</v>
      </c>
      <c r="G31" s="9" t="s">
        <v>27</v>
      </c>
      <c r="H31" s="9" t="s">
        <v>159</v>
      </c>
      <c r="I31" s="9" t="s">
        <v>141</v>
      </c>
      <c r="J31" s="10" t="s">
        <v>66</v>
      </c>
      <c r="K31" s="9" t="s">
        <v>160</v>
      </c>
      <c r="L31" s="10">
        <f t="shared" si="0"/>
        <v>24.5775</v>
      </c>
      <c r="M31" s="12"/>
      <c r="N31" s="12"/>
      <c r="O31" s="12">
        <v>24.5775</v>
      </c>
      <c r="P31" s="9" t="s">
        <v>32</v>
      </c>
      <c r="Q31" s="9">
        <v>243</v>
      </c>
      <c r="R31" s="9">
        <v>1210</v>
      </c>
      <c r="S31" s="9" t="s">
        <v>161</v>
      </c>
      <c r="T31" s="9" t="s">
        <v>34</v>
      </c>
      <c r="U31" s="9" t="s">
        <v>162</v>
      </c>
    </row>
    <row r="32" ht="48" spans="1:21">
      <c r="A32" s="9">
        <v>7</v>
      </c>
      <c r="B32" s="9" t="s">
        <v>23</v>
      </c>
      <c r="C32" s="9" t="s">
        <v>24</v>
      </c>
      <c r="D32" s="10" t="s">
        <v>47</v>
      </c>
      <c r="E32" s="9" t="s">
        <v>163</v>
      </c>
      <c r="F32" s="10" t="s">
        <v>158</v>
      </c>
      <c r="G32" s="9" t="s">
        <v>27</v>
      </c>
      <c r="H32" s="9" t="s">
        <v>164</v>
      </c>
      <c r="I32" s="9" t="s">
        <v>141</v>
      </c>
      <c r="J32" s="10" t="s">
        <v>66</v>
      </c>
      <c r="K32" s="10" t="s">
        <v>165</v>
      </c>
      <c r="L32" s="10">
        <f t="shared" si="0"/>
        <v>90.4</v>
      </c>
      <c r="M32" s="12"/>
      <c r="N32" s="12"/>
      <c r="O32" s="12">
        <v>90.4</v>
      </c>
      <c r="P32" s="9" t="s">
        <v>32</v>
      </c>
      <c r="Q32" s="9">
        <v>320</v>
      </c>
      <c r="R32" s="9">
        <v>1257</v>
      </c>
      <c r="S32" s="9" t="s">
        <v>166</v>
      </c>
      <c r="T32" s="9" t="s">
        <v>34</v>
      </c>
      <c r="U32" s="9" t="s">
        <v>167</v>
      </c>
    </row>
    <row r="33" ht="48" spans="1:21">
      <c r="A33" s="9">
        <v>8</v>
      </c>
      <c r="B33" s="9" t="s">
        <v>23</v>
      </c>
      <c r="C33" s="9" t="s">
        <v>24</v>
      </c>
      <c r="D33" s="9" t="s">
        <v>82</v>
      </c>
      <c r="E33" s="9" t="s">
        <v>168</v>
      </c>
      <c r="F33" s="10" t="s">
        <v>158</v>
      </c>
      <c r="G33" s="9" t="s">
        <v>27</v>
      </c>
      <c r="H33" s="9" t="s">
        <v>169</v>
      </c>
      <c r="I33" s="9" t="s">
        <v>141</v>
      </c>
      <c r="J33" s="10" t="s">
        <v>66</v>
      </c>
      <c r="K33" s="9" t="s">
        <v>170</v>
      </c>
      <c r="L33" s="10">
        <f t="shared" si="0"/>
        <v>44.07</v>
      </c>
      <c r="M33" s="12"/>
      <c r="N33" s="12"/>
      <c r="O33" s="12">
        <v>44.07</v>
      </c>
      <c r="P33" s="9" t="s">
        <v>32</v>
      </c>
      <c r="Q33" s="9">
        <v>149</v>
      </c>
      <c r="R33" s="9">
        <v>741</v>
      </c>
      <c r="S33" s="9" t="s">
        <v>166</v>
      </c>
      <c r="T33" s="9" t="s">
        <v>34</v>
      </c>
      <c r="U33" s="9" t="s">
        <v>167</v>
      </c>
    </row>
    <row r="34" ht="48" spans="1:21">
      <c r="A34" s="9">
        <v>9</v>
      </c>
      <c r="B34" s="9" t="s">
        <v>23</v>
      </c>
      <c r="C34" s="10" t="s">
        <v>24</v>
      </c>
      <c r="D34" s="10" t="s">
        <v>89</v>
      </c>
      <c r="E34" s="9" t="s">
        <v>171</v>
      </c>
      <c r="F34" s="10" t="s">
        <v>158</v>
      </c>
      <c r="G34" s="9" t="s">
        <v>27</v>
      </c>
      <c r="H34" s="9" t="s">
        <v>172</v>
      </c>
      <c r="I34" s="9" t="s">
        <v>141</v>
      </c>
      <c r="J34" s="10" t="s">
        <v>66</v>
      </c>
      <c r="K34" s="9" t="s">
        <v>173</v>
      </c>
      <c r="L34" s="10">
        <f t="shared" si="0"/>
        <v>101.7</v>
      </c>
      <c r="M34" s="12"/>
      <c r="N34" s="12"/>
      <c r="O34" s="12">
        <v>101.7</v>
      </c>
      <c r="P34" s="9" t="s">
        <v>32</v>
      </c>
      <c r="Q34" s="9">
        <v>519</v>
      </c>
      <c r="R34" s="9">
        <v>2090</v>
      </c>
      <c r="S34" s="9" t="s">
        <v>174</v>
      </c>
      <c r="T34" s="9" t="s">
        <v>34</v>
      </c>
      <c r="U34" s="9" t="s">
        <v>175</v>
      </c>
    </row>
    <row r="35" ht="84" spans="1:21">
      <c r="A35" s="9">
        <v>10</v>
      </c>
      <c r="B35" s="10" t="s">
        <v>23</v>
      </c>
      <c r="C35" s="10" t="s">
        <v>24</v>
      </c>
      <c r="D35" s="10" t="s">
        <v>47</v>
      </c>
      <c r="E35" s="10" t="s">
        <v>176</v>
      </c>
      <c r="F35" s="10" t="s">
        <v>139</v>
      </c>
      <c r="G35" s="10" t="s">
        <v>27</v>
      </c>
      <c r="H35" s="10" t="s">
        <v>177</v>
      </c>
      <c r="I35" s="10" t="s">
        <v>141</v>
      </c>
      <c r="J35" s="10" t="s">
        <v>66</v>
      </c>
      <c r="K35" s="10" t="s">
        <v>178</v>
      </c>
      <c r="L35" s="10">
        <f t="shared" si="0"/>
        <v>172.08</v>
      </c>
      <c r="M35" s="12"/>
      <c r="N35" s="12"/>
      <c r="O35" s="12">
        <v>172.08</v>
      </c>
      <c r="P35" s="10" t="s">
        <v>32</v>
      </c>
      <c r="Q35" s="10">
        <v>680</v>
      </c>
      <c r="R35" s="10">
        <v>3200</v>
      </c>
      <c r="S35" s="9" t="s">
        <v>143</v>
      </c>
      <c r="T35" s="9" t="s">
        <v>34</v>
      </c>
      <c r="U35" s="9" t="s">
        <v>144</v>
      </c>
    </row>
    <row r="36" ht="48" spans="1:21">
      <c r="A36" s="9">
        <v>11</v>
      </c>
      <c r="B36" s="9" t="s">
        <v>23</v>
      </c>
      <c r="C36" s="9" t="s">
        <v>24</v>
      </c>
      <c r="D36" s="9" t="s">
        <v>114</v>
      </c>
      <c r="E36" s="9" t="s">
        <v>179</v>
      </c>
      <c r="F36" s="10" t="s">
        <v>139</v>
      </c>
      <c r="G36" s="9" t="s">
        <v>27</v>
      </c>
      <c r="H36" s="9" t="s">
        <v>180</v>
      </c>
      <c r="I36" s="9" t="s">
        <v>141</v>
      </c>
      <c r="J36" s="10" t="s">
        <v>66</v>
      </c>
      <c r="K36" s="9" t="s">
        <v>181</v>
      </c>
      <c r="L36" s="10">
        <f t="shared" si="0"/>
        <v>90</v>
      </c>
      <c r="M36" s="12"/>
      <c r="N36" s="12"/>
      <c r="O36" s="12">
        <v>90</v>
      </c>
      <c r="P36" s="9" t="s">
        <v>32</v>
      </c>
      <c r="Q36" s="9">
        <v>735</v>
      </c>
      <c r="R36" s="9">
        <v>3133</v>
      </c>
      <c r="S36" s="9" t="s">
        <v>143</v>
      </c>
      <c r="T36" s="9" t="s">
        <v>34</v>
      </c>
      <c r="U36" s="9" t="s">
        <v>144</v>
      </c>
    </row>
    <row r="37" ht="48" spans="1:21">
      <c r="A37" s="9">
        <v>12</v>
      </c>
      <c r="B37" s="9" t="s">
        <v>23</v>
      </c>
      <c r="C37" s="10" t="s">
        <v>24</v>
      </c>
      <c r="D37" s="10" t="s">
        <v>82</v>
      </c>
      <c r="E37" s="10" t="s">
        <v>182</v>
      </c>
      <c r="F37" s="10" t="s">
        <v>158</v>
      </c>
      <c r="G37" s="10" t="s">
        <v>27</v>
      </c>
      <c r="H37" s="10" t="s">
        <v>91</v>
      </c>
      <c r="I37" s="9" t="s">
        <v>141</v>
      </c>
      <c r="J37" s="10" t="s">
        <v>66</v>
      </c>
      <c r="K37" s="10" t="s">
        <v>183</v>
      </c>
      <c r="L37" s="10">
        <f t="shared" si="0"/>
        <v>25.47528</v>
      </c>
      <c r="M37" s="12"/>
      <c r="N37" s="12"/>
      <c r="O37" s="12">
        <v>25.47528</v>
      </c>
      <c r="P37" s="10" t="s">
        <v>32</v>
      </c>
      <c r="Q37" s="13">
        <v>183</v>
      </c>
      <c r="R37" s="13">
        <v>783</v>
      </c>
      <c r="S37" s="9" t="s">
        <v>166</v>
      </c>
      <c r="T37" s="9" t="s">
        <v>34</v>
      </c>
      <c r="U37" s="9" t="s">
        <v>167</v>
      </c>
    </row>
  </sheetData>
  <sheetProtection formatCells="0" insertHyperlinks="0" autoFilter="0"/>
  <autoFilter xmlns:etc="http://www.wps.cn/officeDocument/2017/etCustomData" ref="A2:U37" etc:filterBottomFollowUsedRange="0">
    <extLst/>
  </autoFilter>
  <conditionalFormatting sqref="E2">
    <cfRule type="duplicateValues" dxfId="0" priority="7"/>
  </conditionalFormatting>
  <conditionalFormatting sqref="E4 E5:E6 E7 E8:E24 E25 E26:E37">
    <cfRule type="duplicateValues" dxfId="0" priority="1"/>
  </conditionalFormatting>
  <printOptions horizontalCentered="1"/>
  <pageMargins left="0.25" right="0.25" top="0.75" bottom="0.75" header="0.298611111111111" footer="0.298611111111111"/>
  <pageSetup paperSize="9" scale="61"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第六批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p:lastModifiedBy>
  <dcterms:created xsi:type="dcterms:W3CDTF">2021-11-27T19:37:00Z</dcterms:created>
  <dcterms:modified xsi:type="dcterms:W3CDTF">2025-01-14T02:28:27Z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7CCA75A23DF6487C801A4331E28BE0BB_13</vt:lpwstr>
  </property>
  <property fmtid="{D5CDD505-2E9C-101B-9397-08002B2CF9AE}" pid="3" name="KSOProductBuildVer">
    <vt:lpwstr>2052-12.1.0.19302</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