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六批" sheetId="2" r:id="rId1"/>
  </sheets>
  <definedNames>
    <definedName name="_xlnm._FilterDatabase" localSheetId="0" hidden="1">第六批!$A$2:$U$37</definedName>
    <definedName name="_xlnm.Print_Titles" localSheetId="0">第六批!$2:$2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<sst xmlns="http://schemas.openxmlformats.org/spreadsheetml/2006/main" count="458" uniqueCount="184">
  <si>
    <t>2023年度尉氏县巩固拓展脱贫攻坚成果同乡村振兴有效衔接项目第二批中央、省级和第三批县级资金计划安排明细表</t>
  </si>
  <si>
    <t>序号</t>
  </si>
  <si>
    <t>省辖市</t>
  </si>
  <si>
    <t>县</t>
  </si>
  <si>
    <t>乡镇</t>
  </si>
  <si>
    <t>项目名称</t>
  </si>
  <si>
    <t>项目类型</t>
  </si>
  <si>
    <t>建设性质</t>
  </si>
  <si>
    <t>实施地点</t>
  </si>
  <si>
    <t>时间进度</t>
  </si>
  <si>
    <t>责任单位</t>
  </si>
  <si>
    <t>建设任务</t>
  </si>
  <si>
    <t>合计安排资金(万元)</t>
  </si>
  <si>
    <t>第二批中央资金(万元)</t>
  </si>
  <si>
    <t>第二批省级资金(万元)</t>
  </si>
  <si>
    <t>第三批县级资金(万元)</t>
  </si>
  <si>
    <t>资金筹措方式</t>
  </si>
  <si>
    <t>受益对象户数</t>
  </si>
  <si>
    <t>受益对象人数</t>
  </si>
  <si>
    <t>绩效目标</t>
  </si>
  <si>
    <t>群众参与</t>
  </si>
  <si>
    <t>帮扶机制</t>
  </si>
  <si>
    <t>产业发展</t>
  </si>
  <si>
    <t>河南省开封市</t>
  </si>
  <si>
    <t>尉氏县</t>
  </si>
  <si>
    <t>十八里镇</t>
  </si>
  <si>
    <t>2023年度尉氏县十八里镇乡村振兴整体提升项目</t>
  </si>
  <si>
    <t>新建</t>
  </si>
  <si>
    <t>大桥乡</t>
  </si>
  <si>
    <t>2023.7-2023.12</t>
  </si>
  <si>
    <t>十八里镇人民政府</t>
  </si>
  <si>
    <t>投入资金3950万元修建1座冷藏库，其中十八里镇投入资金850万元，项目建成后根据十八里镇投入资金占总投入资金的比例确定所有权归属占比。</t>
  </si>
  <si>
    <t>财政衔接资金</t>
  </si>
  <si>
    <t>项目建成后，每年保底收益51万元。其中：70%至少用于100户的脱贫户、监测对象利润分成；30%纳入受益户所在行政村的村集体经济收入，用于发展壮大村集体经济。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</si>
  <si>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</si>
  <si>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</si>
  <si>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</si>
  <si>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</si>
  <si>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</si>
  <si>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</si>
  <si>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</si>
  <si>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新型农村集体经济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</si>
  <si>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</si>
  <si>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</si>
  <si>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</si>
  <si>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</si>
  <si>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</si>
  <si>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张市镇</t>
  </si>
  <si>
    <t>2023年度尉氏县张市镇高庄村食品酱生产线项目</t>
  </si>
  <si>
    <t>高庄村</t>
  </si>
  <si>
    <t>张市镇人民政府</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</si>
  <si>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</si>
  <si>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</si>
  <si>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</si>
  <si>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</si>
  <si>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</si>
  <si>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</si>
  <si>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</si>
  <si>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2023年度永兴镇白楼村蔬菜和育苗基地产业项目</t>
  </si>
  <si>
    <t>白楼村</t>
  </si>
  <si>
    <t>占地20余亩，建设面积8100平方，建设9座大棚，每座9米乘100米，园区内透水砖铺设，周围围栏建设，含灌溉系统等配套设施。</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</si>
  <si>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</si>
  <si>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</si>
  <si>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小陈乡</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</si>
  <si>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</si>
  <si>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</si>
  <si>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</si>
  <si>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</si>
  <si>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</si>
  <si>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</si>
  <si>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南曹乡</t>
  </si>
  <si>
    <t>2023年度南曹乡西黄庄村农产品存放仓储项目</t>
  </si>
  <si>
    <t>西黄庄村</t>
  </si>
  <si>
    <t>南曹乡人民政府</t>
  </si>
  <si>
    <t>计划投入村集体项目资金50万元建设长40米、宽19米、高6.5米厂房一座，用于出租获取租金增加村集体经济收入。</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</si>
  <si>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</si>
  <si>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</si>
  <si>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</si>
  <si>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</si>
  <si>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</si>
  <si>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</si>
  <si>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</si>
  <si>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蔡庄镇</t>
  </si>
  <si>
    <t>2023年度蔡庄镇鹿村玉石雕刻产业项目</t>
  </si>
  <si>
    <t>鹿村</t>
  </si>
  <si>
    <t>蔡庄镇人民政府</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</si>
  <si>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</si>
  <si>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</si>
  <si>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</si>
  <si>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朱曲镇</t>
  </si>
  <si>
    <t>2023年度朱曲镇刘庄村巴旦木种植产业项目</t>
  </si>
  <si>
    <t>刘庄村</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</si>
  <si>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</si>
  <si>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</si>
  <si>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</si>
  <si>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2023年度尉氏县大桥乡席苏村新型农村集体经济项目</t>
  </si>
  <si>
    <t>大桥乡人民政府</t>
  </si>
  <si>
    <t>投入资金2057万元修建1座冷藏库，其中大桥乡席苏村投入资金50万元，项目建成后根据大桥乡席苏村投入资金占项目实际投入总资金的比例确定所有权归属占比。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</si>
  <si>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</si>
  <si>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</si>
  <si>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</si>
  <si>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投入资金2057万元修建1座冷藏库，其中大桥乡大槐树村投入资金50万元，项目建成后根据大桥乡大槐树村投入资金占项目实际投入总资金的比例确定所有权归属占比。</t>
  </si>
  <si>
    <t>门楼任乡</t>
  </si>
  <si>
    <t>2023年度门楼任乡门楼任村高效种植大棚产业项目</t>
  </si>
  <si>
    <t>门楼任村</t>
  </si>
  <si>
    <t>门楼任乡人民政府</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</si>
  <si>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</si>
  <si>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</si>
  <si>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</si>
  <si>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</si>
  <si>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</si>
  <si>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</si>
  <si>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</si>
  <si>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</si>
  <si>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水坡镇</t>
  </si>
  <si>
    <t>2023年度水坡镇东水坡村蔬菜种植产业项目</t>
  </si>
  <si>
    <t>东水坡村</t>
  </si>
  <si>
    <t>水坡镇人民政府</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</si>
  <si>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</si>
  <si>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</si>
  <si>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</si>
  <si>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庄头镇</t>
  </si>
  <si>
    <t>2023年度尉氏县庄头镇庞杨村新型农村集体经济项目</t>
  </si>
  <si>
    <t>庞杨村</t>
  </si>
  <si>
    <t>庄头镇人民政府</t>
  </si>
  <si>
    <t>庄头镇投资50万元，与尉氏县晟祥种植专业合作社合作，通过合作社牵头建设11座果蔬大棚及相关配套设施。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</si>
  <si>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</si>
  <si>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通过村委会+党建促脱贫合作社+脱贫户的带贫模式，带动脱贫户增收，使脱贫户有一个稳定、可靠的增收渠道。</t>
  </si>
  <si>
    <t>2023年度尉氏县庄头镇高庙村新型农村集体经济项目</t>
  </si>
  <si>
    <t>庄头镇投资50万元，与尉氏县晨祥种植专业合作社合作，建设11座果蔬大棚及相关配套设施。</t>
  </si>
  <si>
    <t>新尉街道办事处筹备组</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</si>
  <si>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</si>
  <si>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</si>
  <si>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</si>
  <si>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</si>
  <si>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</si>
  <si>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乡村建设行动</t>
  </si>
  <si>
    <t>邢庄乡</t>
  </si>
  <si>
    <t>2023年度尉氏县邢庄乡甄家村农村道路建设项目</t>
  </si>
  <si>
    <t>农村基础设施</t>
  </si>
  <si>
    <t>甄家村</t>
  </si>
  <si>
    <t>2023.1-2023.12</t>
  </si>
  <si>
    <t>新修16公分厚C25水泥砼村内道路，宽4米，长2100米，面积8400平方米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</si>
  <si>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</si>
  <si>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</si>
  <si>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2023年度尉氏县南曹乡凉马李村农村道路建设项目</t>
  </si>
  <si>
    <t>凉马李村</t>
  </si>
  <si>
    <t>新修16公分厚C25水泥砼农村道路8300平方米</t>
  </si>
  <si>
    <t>2023年度尉氏县大桥乡许庄村农村道路建设项目</t>
  </si>
  <si>
    <t>许庄村</t>
  </si>
  <si>
    <t>新修16公分厚C25水泥砼道路3米宽，1500米长，4500平方米。</t>
  </si>
  <si>
    <t>2023年度尉氏县大桥乡席苏村农村道路建设项目</t>
  </si>
  <si>
    <t>席苏村</t>
  </si>
  <si>
    <t>席苏村新修16公分厚C25水泥砼村内道路面积7850平方米。</t>
  </si>
  <si>
    <t>2023年度尉氏县朱曲镇周寨村农村道路建设项目</t>
  </si>
  <si>
    <t>周寨村</t>
  </si>
  <si>
    <t>新修16公分厚C25水泥砼道路4875平方米。</t>
  </si>
  <si>
    <t>2023年度尉氏县永兴镇凌岗村农村污水治理项目</t>
  </si>
  <si>
    <t>人居环境整治</t>
  </si>
  <si>
    <t>凌岗村</t>
  </si>
  <si>
    <t>新修600mm*400mm砖砌排水沟435米。排水沟结构为C20素混凝土垫层，MU15混凝土普通砖，C30预制混凝土盖板，M10防水水泥砂浆抹面，C20素混凝土压顶</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</si>
  <si>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</si>
  <si>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</si>
  <si>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2023年度尉氏县张市镇陆口村农村污水治理项目</t>
  </si>
  <si>
    <t>陆口村</t>
  </si>
  <si>
    <t>新修600mm*400mm砖砌排水沟1600米。排水沟结构为C20素混凝土垫层，MU15混凝土普通砖，C30预制混凝土盖板，M10防水水泥砂浆抹面，C20素混凝土压顶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</si>
  <si>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</si>
  <si>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</si>
  <si>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2023年度尉氏县蔡庄镇留石寺村农村污水治理项目</t>
  </si>
  <si>
    <t>留石寺村</t>
  </si>
  <si>
    <t>新修600mm*400mm砖砌排水沟780米。排水沟结构为C20素混凝土垫层，MU15混凝土普通砖，C30预制混凝土盖板，M10防水水泥砂浆抹面，C20素混凝土压顶。</t>
  </si>
  <si>
    <t>2023年度尉氏县朱曲镇五村农村污水治理项目</t>
  </si>
  <si>
    <t>五村</t>
  </si>
  <si>
    <t>五村新修600mm*400mm砖砌排水沟1800米。排水沟结构为C20素混凝土垫层，MU15混凝土普通砖，C30预制混凝土盖板，M10防水水泥砂浆抹面，C20素混凝土压顶</t>
  </si>
  <si>
    <t>进一步提升农村人居环境，改善农村居民生产、生活条件，防止农村水体污染，减少虫蝇病害</t>
  </si>
  <si>
    <t>通过改善交通条件，方便群众生活，解决脱贫群众农产品销售难问题，巩固脱贫成果，助力乡村振兴</t>
  </si>
  <si>
    <t>2023年度尉氏县张市镇榆林郭村农村道路建设项目</t>
  </si>
  <si>
    <t>榆林郭村</t>
  </si>
  <si>
    <t>1、新修村内道路16公分C25水泥砼，面积6000平方米。长2000米，路面宽3米，需资金96万元。2、新修村内道路1:16公分C25水泥砼，面积:3705平方米。路面宽3米，长1235米；新修村内道路2:16公分C25水泥砼，面积:1050平方米。路面宽5米，长210米；需资金76.08万元。</t>
  </si>
  <si>
    <t>2023年度尉氏县水坡镇杨店村农村道路建设项目</t>
  </si>
  <si>
    <t>杨店村</t>
  </si>
  <si>
    <t>在杨店村新修16公分厚C25水泥砼村内道路，共5625平方米</t>
  </si>
  <si>
    <t>2023年度尉氏县蔡庄镇刘庄村农村污水治理项目</t>
  </si>
  <si>
    <t>新修600mm*400mm砖砌排水沟600米。排水沟结构为C20素混凝土垫层，MU15混凝土普通砖，C30预制混凝土盖板，M10防水水泥砂浆抹面，C20素混凝土压顶。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</si>
</sst>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sz val="10"/>
      <name val="宋体"/>
      <charset val="134"/>
    </font>
    <font>
      <sz val="26"/>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7"/>
  <sheetViews>
    <sheetView tabSelected="1" workbookViewId="0">
      <pane ySplit="2" topLeftCell="A3" activePane="bottomLeft" state="frozen"/>
      <selection/>
      <selection pane="bottomLeft" activeCell="B1" sqref="$A1:$XFD1"/>
    </sheetView>
  </sheetViews>
  <sheetFormatPr defaultColWidth="9" defaultRowHeight="13.5"/>
  <cols>
    <col min="1" max="1" width="5.25" style="2" customWidth="1"/>
    <col min="2" max="2" width="4.5" style="2" customWidth="1"/>
    <col min="3" max="4" width="4.5" style="4" customWidth="1"/>
    <col min="5" max="5" width="18.8833333333333" style="2" customWidth="1"/>
    <col min="6" max="7" width="5.63333333333333" style="2" customWidth="1"/>
    <col min="8" max="8" width="5.63333333333333" style="4" customWidth="1"/>
    <col min="9" max="9" width="8.55833333333333" style="2" customWidth="1"/>
    <col min="10" max="10" width="5.63333333333333" style="2" customWidth="1"/>
    <col min="11" max="11" width="34.3833333333333" style="4" customWidth="1"/>
    <col min="12" max="12" width="10.5666666666667" style="2" customWidth="1"/>
    <col min="13" max="15" width="7.375" style="2" customWidth="1"/>
    <col min="16" max="16" width="5.25" style="4" customWidth="1"/>
    <col min="17" max="17" width="6.33333333333333" style="2" customWidth="1"/>
    <col min="18" max="18" width="7.775" style="2" customWidth="1"/>
    <col min="19" max="19" width="34" style="4" customWidth="1"/>
    <col min="20" max="20" width="5" style="2" customWidth="1"/>
    <col min="21" max="21" width="34" style="4" customWidth="1"/>
    <col min="22" max="16384" width="9" style="2"/>
  </cols>
  <sheetData>
    <row r="1" s="1" customFormat="1" ht="45" customHeight="1" spans="1:21">
      <c r="A1" s="5" t="s">
        <v>0</v>
      </c>
      <c r="B1" s="6"/>
      <c r="C1" s="6"/>
      <c r="D1" s="6"/>
      <c r="E1" s="6"/>
      <c r="F1" s="6"/>
      <c r="G1" s="6"/>
      <c r="H1" s="6"/>
      <c r="I1" s="6"/>
      <c r="J1" s="6"/>
      <c r="K1" s="6"/>
      <c r="L1" s="6"/>
      <c r="M1" s="6"/>
      <c r="N1" s="6"/>
      <c r="O1" s="6"/>
      <c r="P1" s="6"/>
      <c r="Q1" s="6"/>
      <c r="R1" s="6"/>
      <c r="S1" s="6"/>
      <c r="T1" s="6"/>
      <c r="U1" s="6"/>
    </row>
    <row r="2" s="1" customFormat="1" ht="56" customHeight="1" spans="1:2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row>
    <row r="3" s="1" customFormat="1" ht="14.25" spans="1:21">
      <c r="A3" s="8">
        <f>A4+A7+A25</f>
        <v>31</v>
      </c>
      <c r="B3" s="8"/>
      <c r="C3" s="8"/>
      <c r="D3" s="8"/>
      <c r="E3" s="8"/>
      <c r="F3" s="8"/>
      <c r="G3" s="8"/>
      <c r="H3" s="8"/>
      <c r="I3" s="8"/>
      <c r="J3" s="8"/>
      <c r="K3" s="8"/>
      <c r="L3" s="8">
        <f>L4+L7+L25</f>
        <v>2849.284</v>
      </c>
      <c r="M3" s="8">
        <f>M4+M7+M25</f>
        <v>961</v>
      </c>
      <c r="N3" s="8">
        <f>N4+N7+N25</f>
        <v>911</v>
      </c>
      <c r="O3" s="8">
        <f>O4+O7+O25</f>
        <v>977.284</v>
      </c>
      <c r="P3" s="8"/>
      <c r="Q3" s="8"/>
      <c r="R3" s="8"/>
      <c r="S3" s="8"/>
      <c r="T3" s="8"/>
      <c r="U3" s="8"/>
    </row>
    <row r="4" s="1" customFormat="1" ht="14.25" spans="1:21">
      <c r="A4" s="8">
        <v>2</v>
      </c>
      <c r="B4" s="8"/>
      <c r="C4" s="8"/>
      <c r="D4" s="8"/>
      <c r="E4" s="8" t="s">
        <v>22</v>
      </c>
      <c r="F4" s="8"/>
      <c r="G4" s="8"/>
      <c r="H4" s="8"/>
      <c r="I4" s="8"/>
      <c r="J4" s="8"/>
      <c r="K4" s="8"/>
      <c r="L4" s="11">
        <f>L5+L6</f>
        <v>1022</v>
      </c>
      <c r="M4" s="11">
        <f>M5+M6</f>
        <v>961</v>
      </c>
      <c r="N4" s="11">
        <f>N5+N6</f>
        <v>61</v>
      </c>
      <c r="O4" s="11">
        <f>O5+O6</f>
        <v>0</v>
      </c>
      <c r="P4" s="8"/>
      <c r="Q4" s="8"/>
      <c r="R4" s="8"/>
      <c r="S4" s="8"/>
      <c r="T4" s="8"/>
      <c r="U4" s="8"/>
    </row>
    <row r="5" s="2" customFormat="1" ht="60" spans="1:21">
      <c r="A5" s="9">
        <v>1</v>
      </c>
      <c r="B5" s="9" t="s">
        <v>23</v>
      </c>
      <c r="C5" s="9" t="s">
        <v>24</v>
      </c>
      <c r="D5" s="10" t="s">
        <v>25</v>
      </c>
      <c r="E5" s="10" t="s">
        <v>26</v>
      </c>
      <c r="F5" s="10" t="s">
        <v>22</v>
      </c>
      <c r="G5" s="10" t="s">
        <v>27</v>
      </c>
      <c r="H5" s="10" t="s">
        <v>28</v>
      </c>
      <c r="I5" s="10" t="s">
        <v>29</v>
      </c>
      <c r="J5" s="9" t="s">
        <v>30</v>
      </c>
      <c r="K5" s="10" t="s">
        <v>31</v>
      </c>
      <c r="L5" s="10">
        <f>M5+N5+O5</f>
        <v>661</v>
      </c>
      <c r="M5" s="12">
        <v>600</v>
      </c>
      <c r="N5" s="12">
        <v>61</v>
      </c>
      <c r="O5" s="12"/>
      <c r="P5" s="10" t="s">
        <v>32</v>
      </c>
      <c r="Q5" s="10">
        <v>100</v>
      </c>
      <c r="R5" s="10">
        <v>200</v>
      </c>
      <c r="S5" s="10" t="s">
        <v>33</v>
      </c>
      <c r="T5" s="10" t="s">
        <v>34</v>
      </c>
      <c r="U5" s="10" t="s">
        <v>35</v>
      </c>
    </row>
    <row r="6" s="3" customFormat="1" ht="60" spans="1:21">
      <c r="A6" s="9">
        <v>2</v>
      </c>
      <c r="B6" s="9" t="s">
        <v>23</v>
      </c>
      <c r="C6" s="9" t="s">
        <v>24</v>
      </c>
      <c r="D6" s="10" t="s">
        <v>36</v>
      </c>
      <c r="E6" s="10" t="s">
        <v>37</v>
      </c>
      <c r="F6" s="10" t="s">
        <v>22</v>
      </c>
      <c r="G6" s="10" t="s">
        <v>27</v>
      </c>
      <c r="H6" s="10" t="s">
        <v>28</v>
      </c>
      <c r="I6" s="10" t="s">
        <v>29</v>
      </c>
      <c r="J6" s="9" t="s">
        <v>38</v>
      </c>
      <c r="K6" s="10" t="s">
        <v>39</v>
      </c>
      <c r="L6" s="10">
        <f t="shared" ref="L6:L37" si="0">M6+N6+O6</f>
        <v>361</v>
      </c>
      <c r="M6" s="12">
        <v>361</v>
      </c>
      <c r="N6" s="12"/>
      <c r="O6" s="12"/>
      <c r="P6" s="10" t="s">
        <v>32</v>
      </c>
      <c r="Q6" s="10">
        <v>200</v>
      </c>
      <c r="R6" s="10">
        <v>600</v>
      </c>
      <c r="S6" s="10" t="s">
        <v>40</v>
      </c>
      <c r="T6" s="10" t="s">
        <v>34</v>
      </c>
      <c r="U6" s="10" t="s">
        <v>35</v>
      </c>
    </row>
    <row r="7" s="3" customFormat="1" spans="1:21">
      <c r="A7" s="8">
        <v>17</v>
      </c>
      <c r="B7" s="8"/>
      <c r="C7" s="8"/>
      <c r="D7" s="8"/>
      <c r="E7" s="8" t="s">
        <v>41</v>
      </c>
      <c r="F7" s="8"/>
      <c r="G7" s="8"/>
      <c r="H7" s="8"/>
      <c r="I7" s="8"/>
      <c r="J7" s="8"/>
      <c r="K7" s="8"/>
      <c r="L7" s="11">
        <f>SUM(L8:L24)</f>
        <v>850</v>
      </c>
      <c r="M7" s="11">
        <f>SUM(M8:M24)</f>
        <v>0</v>
      </c>
      <c r="N7" s="11">
        <f>SUM(N8:N24)</f>
        <v>850</v>
      </c>
      <c r="O7" s="11">
        <f>SUM(O8:O24)</f>
        <v>0</v>
      </c>
      <c r="P7" s="8"/>
      <c r="Q7" s="11"/>
      <c r="R7" s="11"/>
      <c r="S7" s="8"/>
      <c r="T7" s="8"/>
      <c r="U7" s="8"/>
    </row>
    <row r="8" s="2" customFormat="1" ht="132" spans="1:21">
      <c r="A8" s="9">
        <v>1</v>
      </c>
      <c r="B8" s="9" t="s">
        <v>23</v>
      </c>
      <c r="C8" s="9" t="s">
        <v>24</v>
      </c>
      <c r="D8" s="10" t="s">
        <v>25</v>
      </c>
      <c r="E8" s="10" t="s">
        <v>42</v>
      </c>
      <c r="F8" s="10" t="s">
        <v>22</v>
      </c>
      <c r="G8" s="10" t="s">
        <v>27</v>
      </c>
      <c r="H8" s="10" t="s">
        <v>43</v>
      </c>
      <c r="I8" s="10" t="s">
        <v>29</v>
      </c>
      <c r="J8" s="9" t="s">
        <v>30</v>
      </c>
      <c r="K8" s="10" t="s">
        <v>44</v>
      </c>
      <c r="L8" s="10">
        <f t="shared" si="0"/>
        <v>50</v>
      </c>
      <c r="M8" s="12"/>
      <c r="N8" s="12">
        <v>50</v>
      </c>
      <c r="O8" s="12"/>
      <c r="P8" s="10" t="s">
        <v>32</v>
      </c>
      <c r="Q8" s="10">
        <v>500</v>
      </c>
      <c r="R8" s="10">
        <v>2000</v>
      </c>
      <c r="S8" s="10" t="s">
        <v>45</v>
      </c>
      <c r="T8" s="10" t="s">
        <v>34</v>
      </c>
      <c r="U8" s="10" t="s">
        <v>46</v>
      </c>
    </row>
    <row r="9" s="3" customFormat="1" ht="48" spans="1:21">
      <c r="A9" s="9">
        <v>2</v>
      </c>
      <c r="B9" s="9" t="s">
        <v>23</v>
      </c>
      <c r="C9" s="9" t="s">
        <v>24</v>
      </c>
      <c r="D9" s="10" t="s">
        <v>47</v>
      </c>
      <c r="E9" s="10" t="s">
        <v>48</v>
      </c>
      <c r="F9" s="10" t="s">
        <v>22</v>
      </c>
      <c r="G9" s="10" t="s">
        <v>27</v>
      </c>
      <c r="H9" s="10" t="s">
        <v>49</v>
      </c>
      <c r="I9" s="10" t="s">
        <v>29</v>
      </c>
      <c r="J9" s="9" t="s">
        <v>50</v>
      </c>
      <c r="K9" s="10" t="s">
        <v>51</v>
      </c>
      <c r="L9" s="10">
        <f t="shared" si="0"/>
        <v>50</v>
      </c>
      <c r="M9" s="12"/>
      <c r="N9" s="12">
        <v>50</v>
      </c>
      <c r="O9" s="12"/>
      <c r="P9" s="10" t="s">
        <v>32</v>
      </c>
      <c r="Q9" s="10">
        <v>12</v>
      </c>
      <c r="R9" s="10">
        <v>15</v>
      </c>
      <c r="S9" s="10" t="s">
        <v>52</v>
      </c>
      <c r="T9" s="10" t="s">
        <v>34</v>
      </c>
      <c r="U9" s="10" t="s">
        <v>53</v>
      </c>
    </row>
    <row r="10" s="3" customFormat="1" ht="48" spans="1:21">
      <c r="A10" s="9">
        <v>3</v>
      </c>
      <c r="B10" s="9" t="s">
        <v>23</v>
      </c>
      <c r="C10" s="9" t="s">
        <v>24</v>
      </c>
      <c r="D10" s="10" t="s">
        <v>47</v>
      </c>
      <c r="E10" s="10" t="s">
        <v>54</v>
      </c>
      <c r="F10" s="10" t="s">
        <v>22</v>
      </c>
      <c r="G10" s="10" t="s">
        <v>27</v>
      </c>
      <c r="H10" s="10" t="s">
        <v>55</v>
      </c>
      <c r="I10" s="10" t="s">
        <v>29</v>
      </c>
      <c r="J10" s="9" t="s">
        <v>50</v>
      </c>
      <c r="K10" s="10" t="s">
        <v>56</v>
      </c>
      <c r="L10" s="10">
        <f t="shared" si="0"/>
        <v>50</v>
      </c>
      <c r="M10" s="12"/>
      <c r="N10" s="12">
        <v>50</v>
      </c>
      <c r="O10" s="12"/>
      <c r="P10" s="10" t="s">
        <v>32</v>
      </c>
      <c r="Q10" s="10">
        <v>6</v>
      </c>
      <c r="R10" s="10">
        <v>9</v>
      </c>
      <c r="S10" s="10" t="s">
        <v>57</v>
      </c>
      <c r="T10" s="10" t="s">
        <v>34</v>
      </c>
      <c r="U10" s="10" t="s">
        <v>53</v>
      </c>
    </row>
    <row r="11" s="3" customFormat="1" ht="120" spans="1:21">
      <c r="A11" s="9">
        <v>4</v>
      </c>
      <c r="B11" s="9" t="s">
        <v>23</v>
      </c>
      <c r="C11" s="9" t="s">
        <v>24</v>
      </c>
      <c r="D11" s="10" t="s">
        <v>36</v>
      </c>
      <c r="E11" s="10" t="s">
        <v>58</v>
      </c>
      <c r="F11" s="10" t="s">
        <v>22</v>
      </c>
      <c r="G11" s="10" t="s">
        <v>27</v>
      </c>
      <c r="H11" s="10" t="s">
        <v>59</v>
      </c>
      <c r="I11" s="10" t="s">
        <v>29</v>
      </c>
      <c r="J11" s="9" t="s">
        <v>38</v>
      </c>
      <c r="K11" s="10" t="s">
        <v>60</v>
      </c>
      <c r="L11" s="10">
        <f t="shared" si="0"/>
        <v>50</v>
      </c>
      <c r="M11" s="12"/>
      <c r="N11" s="12">
        <v>50</v>
      </c>
      <c r="O11" s="12"/>
      <c r="P11" s="10" t="s">
        <v>32</v>
      </c>
      <c r="Q11" s="10"/>
      <c r="R11" s="10">
        <v>45</v>
      </c>
      <c r="S11" s="10" t="s">
        <v>61</v>
      </c>
      <c r="T11" s="10" t="s">
        <v>34</v>
      </c>
      <c r="U11" s="10" t="s">
        <v>62</v>
      </c>
    </row>
    <row r="12" s="3" customFormat="1" ht="60" spans="1:21">
      <c r="A12" s="9">
        <v>5</v>
      </c>
      <c r="B12" s="9" t="s">
        <v>23</v>
      </c>
      <c r="C12" s="9" t="s">
        <v>24</v>
      </c>
      <c r="D12" s="10" t="s">
        <v>63</v>
      </c>
      <c r="E12" s="10" t="s">
        <v>64</v>
      </c>
      <c r="F12" s="10" t="s">
        <v>22</v>
      </c>
      <c r="G12" s="10" t="s">
        <v>27</v>
      </c>
      <c r="H12" s="10" t="s">
        <v>65</v>
      </c>
      <c r="I12" s="10" t="s">
        <v>29</v>
      </c>
      <c r="J12" s="9" t="s">
        <v>66</v>
      </c>
      <c r="K12" s="10" t="s">
        <v>67</v>
      </c>
      <c r="L12" s="10">
        <f t="shared" si="0"/>
        <v>50</v>
      </c>
      <c r="M12" s="12"/>
      <c r="N12" s="12">
        <v>50</v>
      </c>
      <c r="O12" s="12"/>
      <c r="P12" s="10" t="s">
        <v>32</v>
      </c>
      <c r="Q12" s="10">
        <v>583</v>
      </c>
      <c r="R12" s="10">
        <v>2316</v>
      </c>
      <c r="S12" s="10" t="s">
        <v>68</v>
      </c>
      <c r="T12" s="10" t="s">
        <v>34</v>
      </c>
      <c r="U12" s="10" t="s">
        <v>69</v>
      </c>
    </row>
    <row r="13" s="3" customFormat="1" ht="84" spans="1:21">
      <c r="A13" s="9">
        <v>6</v>
      </c>
      <c r="B13" s="9" t="s">
        <v>23</v>
      </c>
      <c r="C13" s="9" t="s">
        <v>24</v>
      </c>
      <c r="D13" s="10" t="s">
        <v>70</v>
      </c>
      <c r="E13" s="10" t="s">
        <v>71</v>
      </c>
      <c r="F13" s="10" t="s">
        <v>22</v>
      </c>
      <c r="G13" s="10" t="s">
        <v>27</v>
      </c>
      <c r="H13" s="10" t="s">
        <v>72</v>
      </c>
      <c r="I13" s="10" t="s">
        <v>29</v>
      </c>
      <c r="J13" s="9" t="s">
        <v>73</v>
      </c>
      <c r="K13" s="10" t="s">
        <v>74</v>
      </c>
      <c r="L13" s="10">
        <f t="shared" si="0"/>
        <v>50</v>
      </c>
      <c r="M13" s="12"/>
      <c r="N13" s="12">
        <v>50</v>
      </c>
      <c r="O13" s="12"/>
      <c r="P13" s="10" t="s">
        <v>32</v>
      </c>
      <c r="Q13" s="10">
        <v>33</v>
      </c>
      <c r="R13" s="10">
        <v>89</v>
      </c>
      <c r="S13" s="10" t="s">
        <v>75</v>
      </c>
      <c r="T13" s="10" t="s">
        <v>34</v>
      </c>
      <c r="U13" s="10" t="s">
        <v>76</v>
      </c>
    </row>
    <row r="14" s="3" customFormat="1" ht="72" spans="1:21">
      <c r="A14" s="9">
        <v>7</v>
      </c>
      <c r="B14" s="9" t="s">
        <v>23</v>
      </c>
      <c r="C14" s="9" t="s">
        <v>24</v>
      </c>
      <c r="D14" s="10" t="s">
        <v>70</v>
      </c>
      <c r="E14" s="10" t="s">
        <v>77</v>
      </c>
      <c r="F14" s="10" t="s">
        <v>22</v>
      </c>
      <c r="G14" s="10" t="s">
        <v>27</v>
      </c>
      <c r="H14" s="10" t="s">
        <v>78</v>
      </c>
      <c r="I14" s="10" t="s">
        <v>29</v>
      </c>
      <c r="J14" s="9" t="s">
        <v>73</v>
      </c>
      <c r="K14" s="10" t="s">
        <v>79</v>
      </c>
      <c r="L14" s="10">
        <f t="shared" si="0"/>
        <v>50</v>
      </c>
      <c r="M14" s="12"/>
      <c r="N14" s="12">
        <v>50</v>
      </c>
      <c r="O14" s="12"/>
      <c r="P14" s="10" t="s">
        <v>32</v>
      </c>
      <c r="Q14" s="10">
        <v>26</v>
      </c>
      <c r="R14" s="10">
        <v>62</v>
      </c>
      <c r="S14" s="10" t="s">
        <v>80</v>
      </c>
      <c r="T14" s="10" t="s">
        <v>34</v>
      </c>
      <c r="U14" s="10" t="s">
        <v>81</v>
      </c>
    </row>
    <row r="15" s="3" customFormat="1" ht="48" spans="1:21">
      <c r="A15" s="9">
        <v>8</v>
      </c>
      <c r="B15" s="9" t="s">
        <v>23</v>
      </c>
      <c r="C15" s="9" t="s">
        <v>24</v>
      </c>
      <c r="D15" s="10" t="s">
        <v>82</v>
      </c>
      <c r="E15" s="10" t="s">
        <v>83</v>
      </c>
      <c r="F15" s="10" t="s">
        <v>22</v>
      </c>
      <c r="G15" s="10" t="s">
        <v>27</v>
      </c>
      <c r="H15" s="10" t="s">
        <v>84</v>
      </c>
      <c r="I15" s="10" t="s">
        <v>29</v>
      </c>
      <c r="J15" s="9" t="s">
        <v>85</v>
      </c>
      <c r="K15" s="10" t="s">
        <v>86</v>
      </c>
      <c r="L15" s="10">
        <f t="shared" si="0"/>
        <v>50</v>
      </c>
      <c r="M15" s="12"/>
      <c r="N15" s="12">
        <v>50</v>
      </c>
      <c r="O15" s="12"/>
      <c r="P15" s="10" t="s">
        <v>32</v>
      </c>
      <c r="Q15" s="10">
        <v>10</v>
      </c>
      <c r="R15" s="10">
        <v>35</v>
      </c>
      <c r="S15" s="10" t="s">
        <v>87</v>
      </c>
      <c r="T15" s="10"/>
      <c r="U15" s="10" t="s">
        <v>88</v>
      </c>
    </row>
    <row r="16" s="3" customFormat="1" ht="60" spans="1:21">
      <c r="A16" s="9">
        <v>9</v>
      </c>
      <c r="B16" s="9" t="s">
        <v>23</v>
      </c>
      <c r="C16" s="9" t="s">
        <v>24</v>
      </c>
      <c r="D16" s="10" t="s">
        <v>89</v>
      </c>
      <c r="E16" s="10" t="s">
        <v>90</v>
      </c>
      <c r="F16" s="10" t="s">
        <v>22</v>
      </c>
      <c r="G16" s="10" t="s">
        <v>27</v>
      </c>
      <c r="H16" s="10" t="s">
        <v>91</v>
      </c>
      <c r="I16" s="10" t="s">
        <v>29</v>
      </c>
      <c r="J16" s="9" t="s">
        <v>66</v>
      </c>
      <c r="K16" s="10" t="s">
        <v>92</v>
      </c>
      <c r="L16" s="10">
        <f t="shared" si="0"/>
        <v>50</v>
      </c>
      <c r="M16" s="12"/>
      <c r="N16" s="12">
        <v>50</v>
      </c>
      <c r="O16" s="12"/>
      <c r="P16" s="10" t="s">
        <v>32</v>
      </c>
      <c r="Q16" s="10">
        <v>12</v>
      </c>
      <c r="R16" s="10">
        <v>50</v>
      </c>
      <c r="S16" s="10" t="s">
        <v>93</v>
      </c>
      <c r="T16" s="10" t="s">
        <v>34</v>
      </c>
      <c r="U16" s="10" t="s">
        <v>94</v>
      </c>
    </row>
    <row r="17" s="3" customFormat="1" ht="60" spans="1:21">
      <c r="A17" s="9">
        <v>10</v>
      </c>
      <c r="B17" s="9" t="s">
        <v>23</v>
      </c>
      <c r="C17" s="9" t="s">
        <v>24</v>
      </c>
      <c r="D17" s="10" t="s">
        <v>28</v>
      </c>
      <c r="E17" s="10" t="s">
        <v>95</v>
      </c>
      <c r="F17" s="10" t="s">
        <v>22</v>
      </c>
      <c r="G17" s="10" t="s">
        <v>27</v>
      </c>
      <c r="H17" s="10" t="s">
        <v>28</v>
      </c>
      <c r="I17" s="10" t="s">
        <v>29</v>
      </c>
      <c r="J17" s="9" t="s">
        <v>96</v>
      </c>
      <c r="K17" s="10" t="s">
        <v>97</v>
      </c>
      <c r="L17" s="10">
        <f t="shared" si="0"/>
        <v>50</v>
      </c>
      <c r="M17" s="12"/>
      <c r="N17" s="12">
        <v>50</v>
      </c>
      <c r="O17" s="12"/>
      <c r="P17" s="10" t="s">
        <v>32</v>
      </c>
      <c r="Q17" s="10">
        <v>6</v>
      </c>
      <c r="R17" s="10">
        <v>16</v>
      </c>
      <c r="S17" s="10" t="s">
        <v>98</v>
      </c>
      <c r="T17" s="10" t="s">
        <v>34</v>
      </c>
      <c r="U17" s="10" t="s">
        <v>99</v>
      </c>
    </row>
    <row r="18" ht="60" spans="1:21">
      <c r="A18" s="9">
        <v>11</v>
      </c>
      <c r="B18" s="9" t="s">
        <v>23</v>
      </c>
      <c r="C18" s="9" t="s">
        <v>24</v>
      </c>
      <c r="D18" s="10" t="s">
        <v>28</v>
      </c>
      <c r="E18" s="10" t="s">
        <v>100</v>
      </c>
      <c r="F18" s="10" t="s">
        <v>22</v>
      </c>
      <c r="G18" s="10" t="s">
        <v>27</v>
      </c>
      <c r="H18" s="10" t="s">
        <v>28</v>
      </c>
      <c r="I18" s="10" t="s">
        <v>29</v>
      </c>
      <c r="J18" s="9" t="s">
        <v>96</v>
      </c>
      <c r="K18" s="10" t="s">
        <v>101</v>
      </c>
      <c r="L18" s="10">
        <f t="shared" si="0"/>
        <v>50</v>
      </c>
      <c r="M18" s="12"/>
      <c r="N18" s="12">
        <v>50</v>
      </c>
      <c r="O18" s="12"/>
      <c r="P18" s="10" t="s">
        <v>32</v>
      </c>
      <c r="Q18" s="10">
        <v>26</v>
      </c>
      <c r="R18" s="10">
        <v>80</v>
      </c>
      <c r="S18" s="10" t="s">
        <v>98</v>
      </c>
      <c r="T18" s="10" t="s">
        <v>34</v>
      </c>
      <c r="U18" s="10" t="s">
        <v>99</v>
      </c>
    </row>
    <row r="19" ht="72" spans="1:21">
      <c r="A19" s="9">
        <v>12</v>
      </c>
      <c r="B19" s="9" t="s">
        <v>23</v>
      </c>
      <c r="C19" s="9" t="s">
        <v>24</v>
      </c>
      <c r="D19" s="10" t="s">
        <v>102</v>
      </c>
      <c r="E19" s="10" t="s">
        <v>103</v>
      </c>
      <c r="F19" s="10" t="s">
        <v>22</v>
      </c>
      <c r="G19" s="10" t="s">
        <v>27</v>
      </c>
      <c r="H19" s="10" t="s">
        <v>104</v>
      </c>
      <c r="I19" s="10" t="s">
        <v>29</v>
      </c>
      <c r="J19" s="9" t="s">
        <v>105</v>
      </c>
      <c r="K19" s="10" t="s">
        <v>106</v>
      </c>
      <c r="L19" s="10">
        <f t="shared" si="0"/>
        <v>50</v>
      </c>
      <c r="M19" s="12"/>
      <c r="N19" s="12">
        <v>50</v>
      </c>
      <c r="O19" s="12"/>
      <c r="P19" s="10" t="s">
        <v>32</v>
      </c>
      <c r="Q19" s="10">
        <v>7</v>
      </c>
      <c r="R19" s="10">
        <v>12</v>
      </c>
      <c r="S19" s="10" t="s">
        <v>107</v>
      </c>
      <c r="T19" s="10" t="s">
        <v>34</v>
      </c>
      <c r="U19" s="10" t="s">
        <v>108</v>
      </c>
    </row>
    <row r="20" ht="72" spans="1:21">
      <c r="A20" s="9">
        <v>13</v>
      </c>
      <c r="B20" s="9" t="s">
        <v>23</v>
      </c>
      <c r="C20" s="9" t="s">
        <v>24</v>
      </c>
      <c r="D20" s="10" t="s">
        <v>102</v>
      </c>
      <c r="E20" s="10" t="s">
        <v>109</v>
      </c>
      <c r="F20" s="10" t="s">
        <v>22</v>
      </c>
      <c r="G20" s="10" t="s">
        <v>27</v>
      </c>
      <c r="H20" s="10" t="s">
        <v>110</v>
      </c>
      <c r="I20" s="10" t="s">
        <v>29</v>
      </c>
      <c r="J20" s="9" t="s">
        <v>105</v>
      </c>
      <c r="K20" s="10" t="s">
        <v>111</v>
      </c>
      <c r="L20" s="10">
        <f t="shared" si="0"/>
        <v>50</v>
      </c>
      <c r="M20" s="12"/>
      <c r="N20" s="12">
        <v>50</v>
      </c>
      <c r="O20" s="12"/>
      <c r="P20" s="10" t="s">
        <v>32</v>
      </c>
      <c r="Q20" s="10">
        <v>3</v>
      </c>
      <c r="R20" s="10">
        <v>5</v>
      </c>
      <c r="S20" s="10" t="s">
        <v>112</v>
      </c>
      <c r="T20" s="10" t="s">
        <v>34</v>
      </c>
      <c r="U20" s="10" t="s">
        <v>113</v>
      </c>
    </row>
    <row r="21" ht="144" spans="1:21">
      <c r="A21" s="9">
        <v>14</v>
      </c>
      <c r="B21" s="9" t="s">
        <v>23</v>
      </c>
      <c r="C21" s="9" t="s">
        <v>24</v>
      </c>
      <c r="D21" s="10" t="s">
        <v>114</v>
      </c>
      <c r="E21" s="10" t="s">
        <v>115</v>
      </c>
      <c r="F21" s="10" t="s">
        <v>22</v>
      </c>
      <c r="G21" s="10" t="s">
        <v>27</v>
      </c>
      <c r="H21" s="10" t="s">
        <v>116</v>
      </c>
      <c r="I21" s="10" t="s">
        <v>29</v>
      </c>
      <c r="J21" s="9" t="s">
        <v>117</v>
      </c>
      <c r="K21" s="10" t="s">
        <v>118</v>
      </c>
      <c r="L21" s="10">
        <f t="shared" si="0"/>
        <v>50</v>
      </c>
      <c r="M21" s="12"/>
      <c r="N21" s="12">
        <v>50</v>
      </c>
      <c r="O21" s="12"/>
      <c r="P21" s="10" t="s">
        <v>32</v>
      </c>
      <c r="Q21" s="10">
        <v>43</v>
      </c>
      <c r="R21" s="10">
        <v>181</v>
      </c>
      <c r="S21" s="10" t="s">
        <v>119</v>
      </c>
      <c r="T21" s="10" t="s">
        <v>34</v>
      </c>
      <c r="U21" s="10" t="s">
        <v>120</v>
      </c>
    </row>
    <row r="22" ht="72" spans="1:21">
      <c r="A22" s="9">
        <v>15</v>
      </c>
      <c r="B22" s="9" t="s">
        <v>23</v>
      </c>
      <c r="C22" s="9" t="s">
        <v>24</v>
      </c>
      <c r="D22" s="10" t="s">
        <v>121</v>
      </c>
      <c r="E22" s="10" t="s">
        <v>122</v>
      </c>
      <c r="F22" s="10" t="s">
        <v>22</v>
      </c>
      <c r="G22" s="10" t="s">
        <v>27</v>
      </c>
      <c r="H22" s="10" t="s">
        <v>123</v>
      </c>
      <c r="I22" s="10" t="s">
        <v>29</v>
      </c>
      <c r="J22" s="9" t="s">
        <v>124</v>
      </c>
      <c r="K22" s="10" t="s">
        <v>125</v>
      </c>
      <c r="L22" s="10">
        <f t="shared" si="0"/>
        <v>50</v>
      </c>
      <c r="M22" s="12"/>
      <c r="N22" s="12">
        <v>50</v>
      </c>
      <c r="O22" s="12"/>
      <c r="P22" s="10" t="s">
        <v>32</v>
      </c>
      <c r="Q22" s="10">
        <v>15</v>
      </c>
      <c r="R22" s="10">
        <v>38</v>
      </c>
      <c r="S22" s="10" t="s">
        <v>126</v>
      </c>
      <c r="T22" s="10" t="s">
        <v>34</v>
      </c>
      <c r="U22" s="10" t="s">
        <v>127</v>
      </c>
    </row>
    <row r="23" ht="72" spans="1:21">
      <c r="A23" s="9">
        <v>16</v>
      </c>
      <c r="B23" s="9" t="s">
        <v>23</v>
      </c>
      <c r="C23" s="9" t="s">
        <v>24</v>
      </c>
      <c r="D23" s="10" t="s">
        <v>121</v>
      </c>
      <c r="E23" s="10" t="s">
        <v>128</v>
      </c>
      <c r="F23" s="10" t="s">
        <v>22</v>
      </c>
      <c r="G23" s="10" t="s">
        <v>27</v>
      </c>
      <c r="H23" s="10" t="s">
        <v>123</v>
      </c>
      <c r="I23" s="10" t="s">
        <v>29</v>
      </c>
      <c r="J23" s="9" t="s">
        <v>124</v>
      </c>
      <c r="K23" s="10" t="s">
        <v>129</v>
      </c>
      <c r="L23" s="10">
        <f t="shared" si="0"/>
        <v>50</v>
      </c>
      <c r="M23" s="12"/>
      <c r="N23" s="12">
        <v>50</v>
      </c>
      <c r="O23" s="12"/>
      <c r="P23" s="10" t="s">
        <v>32</v>
      </c>
      <c r="Q23" s="10">
        <v>15</v>
      </c>
      <c r="R23" s="10">
        <v>42</v>
      </c>
      <c r="S23" s="10" t="s">
        <v>126</v>
      </c>
      <c r="T23" s="10" t="s">
        <v>34</v>
      </c>
      <c r="U23" s="10" t="s">
        <v>127</v>
      </c>
    </row>
    <row r="24" ht="72" spans="1:21">
      <c r="A24" s="9">
        <v>17</v>
      </c>
      <c r="B24" s="9" t="s">
        <v>23</v>
      </c>
      <c r="C24" s="9" t="s">
        <v>24</v>
      </c>
      <c r="D24" s="10" t="s">
        <v>130</v>
      </c>
      <c r="E24" s="10" t="s">
        <v>131</v>
      </c>
      <c r="F24" s="10" t="s">
        <v>22</v>
      </c>
      <c r="G24" s="10" t="s">
        <v>27</v>
      </c>
      <c r="H24" s="10" t="s">
        <v>132</v>
      </c>
      <c r="I24" s="10" t="s">
        <v>29</v>
      </c>
      <c r="J24" s="10" t="s">
        <v>130</v>
      </c>
      <c r="K24" s="10" t="s">
        <v>133</v>
      </c>
      <c r="L24" s="10">
        <f t="shared" si="0"/>
        <v>50</v>
      </c>
      <c r="M24" s="12"/>
      <c r="N24" s="12">
        <v>50</v>
      </c>
      <c r="O24" s="12"/>
      <c r="P24" s="10" t="s">
        <v>32</v>
      </c>
      <c r="Q24" s="10">
        <v>10</v>
      </c>
      <c r="R24" s="10">
        <v>36</v>
      </c>
      <c r="S24" s="10" t="s">
        <v>134</v>
      </c>
      <c r="T24" s="10" t="s">
        <v>34</v>
      </c>
      <c r="U24" s="10" t="s">
        <v>135</v>
      </c>
    </row>
    <row r="25" spans="1:21">
      <c r="A25" s="8">
        <v>12</v>
      </c>
      <c r="B25" s="8"/>
      <c r="C25" s="8"/>
      <c r="D25" s="8"/>
      <c r="E25" s="8" t="s">
        <v>136</v>
      </c>
      <c r="F25" s="8"/>
      <c r="G25" s="8"/>
      <c r="H25" s="8"/>
      <c r="I25" s="8"/>
      <c r="J25" s="8"/>
      <c r="K25" s="8"/>
      <c r="L25" s="11">
        <f>SUM(L26:L37)</f>
        <v>977.284</v>
      </c>
      <c r="M25" s="11">
        <f>SUM(M26:M37)</f>
        <v>0</v>
      </c>
      <c r="N25" s="11">
        <f>SUM(N26:N37)</f>
        <v>0</v>
      </c>
      <c r="O25" s="11">
        <f>SUM(O26:O37)</f>
        <v>977.284</v>
      </c>
      <c r="P25" s="8"/>
      <c r="Q25" s="11"/>
      <c r="R25" s="11"/>
      <c r="S25" s="8"/>
      <c r="T25" s="8"/>
      <c r="U25" s="8"/>
    </row>
    <row r="26" ht="48" spans="1:21">
      <c r="A26" s="9">
        <v>1</v>
      </c>
      <c r="B26" s="9" t="s">
        <v>23</v>
      </c>
      <c r="C26" s="9" t="s">
        <v>24</v>
      </c>
      <c r="D26" s="9" t="s">
        <v>137</v>
      </c>
      <c r="E26" s="9" t="s">
        <v>138</v>
      </c>
      <c r="F26" s="10" t="s">
        <v>139</v>
      </c>
      <c r="G26" s="9" t="s">
        <v>27</v>
      </c>
      <c r="H26" s="9" t="s">
        <v>140</v>
      </c>
      <c r="I26" s="9" t="s">
        <v>141</v>
      </c>
      <c r="J26" s="10" t="s">
        <v>66</v>
      </c>
      <c r="K26" s="9" t="s">
        <v>142</v>
      </c>
      <c r="L26" s="10">
        <f t="shared" si="0"/>
        <v>20.58122</v>
      </c>
      <c r="M26" s="12"/>
      <c r="N26" s="12"/>
      <c r="O26" s="12">
        <v>20.58122</v>
      </c>
      <c r="P26" s="9" t="s">
        <v>32</v>
      </c>
      <c r="Q26" s="9">
        <v>377</v>
      </c>
      <c r="R26" s="9">
        <v>1965</v>
      </c>
      <c r="S26" s="9" t="s">
        <v>143</v>
      </c>
      <c r="T26" s="9" t="s">
        <v>34</v>
      </c>
      <c r="U26" s="9" t="s">
        <v>144</v>
      </c>
    </row>
    <row r="27" ht="48" spans="1:21">
      <c r="A27" s="9">
        <v>2</v>
      </c>
      <c r="B27" s="9" t="s">
        <v>23</v>
      </c>
      <c r="C27" s="9" t="s">
        <v>24</v>
      </c>
      <c r="D27" s="9" t="s">
        <v>70</v>
      </c>
      <c r="E27" s="9" t="s">
        <v>145</v>
      </c>
      <c r="F27" s="10" t="s">
        <v>139</v>
      </c>
      <c r="G27" s="9" t="s">
        <v>27</v>
      </c>
      <c r="H27" s="9" t="s">
        <v>146</v>
      </c>
      <c r="I27" s="10" t="s">
        <v>29</v>
      </c>
      <c r="J27" s="10" t="s">
        <v>66</v>
      </c>
      <c r="K27" s="9" t="s">
        <v>147</v>
      </c>
      <c r="L27" s="10">
        <f t="shared" si="0"/>
        <v>132.8</v>
      </c>
      <c r="M27" s="12"/>
      <c r="N27" s="12"/>
      <c r="O27" s="12">
        <v>132.8</v>
      </c>
      <c r="P27" s="9" t="s">
        <v>32</v>
      </c>
      <c r="Q27" s="9">
        <v>280</v>
      </c>
      <c r="R27" s="9">
        <v>1440</v>
      </c>
      <c r="S27" s="9" t="s">
        <v>143</v>
      </c>
      <c r="T27" s="9" t="s">
        <v>34</v>
      </c>
      <c r="U27" s="9" t="s">
        <v>144</v>
      </c>
    </row>
    <row r="28" ht="48" spans="1:21">
      <c r="A28" s="9">
        <v>3</v>
      </c>
      <c r="B28" s="9" t="s">
        <v>23</v>
      </c>
      <c r="C28" s="9" t="s">
        <v>24</v>
      </c>
      <c r="D28" s="9" t="s">
        <v>28</v>
      </c>
      <c r="E28" s="9" t="s">
        <v>148</v>
      </c>
      <c r="F28" s="10" t="s">
        <v>139</v>
      </c>
      <c r="G28" s="9" t="s">
        <v>27</v>
      </c>
      <c r="H28" s="9" t="s">
        <v>149</v>
      </c>
      <c r="I28" s="9" t="s">
        <v>141</v>
      </c>
      <c r="J28" s="10" t="s">
        <v>66</v>
      </c>
      <c r="K28" s="9" t="s">
        <v>150</v>
      </c>
      <c r="L28" s="10">
        <f t="shared" si="0"/>
        <v>72</v>
      </c>
      <c r="M28" s="12"/>
      <c r="N28" s="12"/>
      <c r="O28" s="12">
        <v>72</v>
      </c>
      <c r="P28" s="9" t="s">
        <v>32</v>
      </c>
      <c r="Q28" s="9">
        <v>235</v>
      </c>
      <c r="R28" s="9">
        <v>1320</v>
      </c>
      <c r="S28" s="9" t="s">
        <v>143</v>
      </c>
      <c r="T28" s="9" t="s">
        <v>34</v>
      </c>
      <c r="U28" s="9" t="s">
        <v>144</v>
      </c>
    </row>
    <row r="29" ht="48" spans="1:21">
      <c r="A29" s="9">
        <v>4</v>
      </c>
      <c r="B29" s="9" t="s">
        <v>23</v>
      </c>
      <c r="C29" s="9" t="s">
        <v>24</v>
      </c>
      <c r="D29" s="9" t="s">
        <v>28</v>
      </c>
      <c r="E29" s="9" t="s">
        <v>151</v>
      </c>
      <c r="F29" s="10" t="s">
        <v>139</v>
      </c>
      <c r="G29" s="9" t="s">
        <v>27</v>
      </c>
      <c r="H29" s="9" t="s">
        <v>152</v>
      </c>
      <c r="I29" s="9" t="s">
        <v>141</v>
      </c>
      <c r="J29" s="10" t="s">
        <v>66</v>
      </c>
      <c r="K29" s="9" t="s">
        <v>153</v>
      </c>
      <c r="L29" s="10">
        <f t="shared" si="0"/>
        <v>125.6</v>
      </c>
      <c r="M29" s="12"/>
      <c r="N29" s="12"/>
      <c r="O29" s="12">
        <v>125.6</v>
      </c>
      <c r="P29" s="9" t="s">
        <v>32</v>
      </c>
      <c r="Q29" s="9">
        <v>301</v>
      </c>
      <c r="R29" s="9">
        <v>1403</v>
      </c>
      <c r="S29" s="9" t="s">
        <v>143</v>
      </c>
      <c r="T29" s="9" t="s">
        <v>34</v>
      </c>
      <c r="U29" s="9" t="s">
        <v>144</v>
      </c>
    </row>
    <row r="30" ht="48" spans="1:21">
      <c r="A30" s="9">
        <v>5</v>
      </c>
      <c r="B30" s="9" t="s">
        <v>23</v>
      </c>
      <c r="C30" s="9" t="s">
        <v>24</v>
      </c>
      <c r="D30" s="9" t="s">
        <v>89</v>
      </c>
      <c r="E30" s="9" t="s">
        <v>154</v>
      </c>
      <c r="F30" s="10" t="s">
        <v>139</v>
      </c>
      <c r="G30" s="9" t="s">
        <v>27</v>
      </c>
      <c r="H30" s="9" t="s">
        <v>155</v>
      </c>
      <c r="I30" s="9" t="s">
        <v>141</v>
      </c>
      <c r="J30" s="10" t="s">
        <v>66</v>
      </c>
      <c r="K30" s="9" t="s">
        <v>156</v>
      </c>
      <c r="L30" s="10">
        <f t="shared" si="0"/>
        <v>78</v>
      </c>
      <c r="M30" s="12"/>
      <c r="N30" s="12"/>
      <c r="O30" s="12">
        <v>78</v>
      </c>
      <c r="P30" s="9" t="s">
        <v>32</v>
      </c>
      <c r="Q30" s="9">
        <v>696</v>
      </c>
      <c r="R30" s="9">
        <v>3210</v>
      </c>
      <c r="S30" s="9" t="s">
        <v>143</v>
      </c>
      <c r="T30" s="9" t="s">
        <v>34</v>
      </c>
      <c r="U30" s="9" t="s">
        <v>144</v>
      </c>
    </row>
    <row r="31" ht="48" spans="1:21">
      <c r="A31" s="9">
        <v>6</v>
      </c>
      <c r="B31" s="9" t="s">
        <v>23</v>
      </c>
      <c r="C31" s="9" t="s">
        <v>24</v>
      </c>
      <c r="D31" s="9" t="s">
        <v>36</v>
      </c>
      <c r="E31" s="9" t="s">
        <v>157</v>
      </c>
      <c r="F31" s="10" t="s">
        <v>158</v>
      </c>
      <c r="G31" s="9" t="s">
        <v>27</v>
      </c>
      <c r="H31" s="9" t="s">
        <v>159</v>
      </c>
      <c r="I31" s="9" t="s">
        <v>141</v>
      </c>
      <c r="J31" s="10" t="s">
        <v>66</v>
      </c>
      <c r="K31" s="9" t="s">
        <v>160</v>
      </c>
      <c r="L31" s="10">
        <f t="shared" si="0"/>
        <v>24.5775</v>
      </c>
      <c r="M31" s="12"/>
      <c r="N31" s="12"/>
      <c r="O31" s="12">
        <v>24.5775</v>
      </c>
      <c r="P31" s="9" t="s">
        <v>32</v>
      </c>
      <c r="Q31" s="9">
        <v>243</v>
      </c>
      <c r="R31" s="9">
        <v>1210</v>
      </c>
      <c r="S31" s="9" t="s">
        <v>161</v>
      </c>
      <c r="T31" s="9" t="s">
        <v>34</v>
      </c>
      <c r="U31" s="9" t="s">
        <v>162</v>
      </c>
    </row>
    <row r="32" ht="48" spans="1:21">
      <c r="A32" s="9">
        <v>7</v>
      </c>
      <c r="B32" s="9" t="s">
        <v>23</v>
      </c>
      <c r="C32" s="9" t="s">
        <v>24</v>
      </c>
      <c r="D32" s="10" t="s">
        <v>47</v>
      </c>
      <c r="E32" s="9" t="s">
        <v>163</v>
      </c>
      <c r="F32" s="10" t="s">
        <v>158</v>
      </c>
      <c r="G32" s="9" t="s">
        <v>27</v>
      </c>
      <c r="H32" s="9" t="s">
        <v>164</v>
      </c>
      <c r="I32" s="9" t="s">
        <v>141</v>
      </c>
      <c r="J32" s="10" t="s">
        <v>66</v>
      </c>
      <c r="K32" s="10" t="s">
        <v>165</v>
      </c>
      <c r="L32" s="10">
        <f t="shared" si="0"/>
        <v>90.4</v>
      </c>
      <c r="M32" s="12"/>
      <c r="N32" s="12"/>
      <c r="O32" s="12">
        <v>90.4</v>
      </c>
      <c r="P32" s="9" t="s">
        <v>32</v>
      </c>
      <c r="Q32" s="9">
        <v>320</v>
      </c>
      <c r="R32" s="9">
        <v>1257</v>
      </c>
      <c r="S32" s="9" t="s">
        <v>166</v>
      </c>
      <c r="T32" s="9" t="s">
        <v>34</v>
      </c>
      <c r="U32" s="9" t="s">
        <v>167</v>
      </c>
    </row>
    <row r="33" ht="48" spans="1:21">
      <c r="A33" s="9">
        <v>8</v>
      </c>
      <c r="B33" s="9" t="s">
        <v>23</v>
      </c>
      <c r="C33" s="9" t="s">
        <v>24</v>
      </c>
      <c r="D33" s="9" t="s">
        <v>82</v>
      </c>
      <c r="E33" s="9" t="s">
        <v>168</v>
      </c>
      <c r="F33" s="10" t="s">
        <v>158</v>
      </c>
      <c r="G33" s="9" t="s">
        <v>27</v>
      </c>
      <c r="H33" s="9" t="s">
        <v>169</v>
      </c>
      <c r="I33" s="9" t="s">
        <v>141</v>
      </c>
      <c r="J33" s="10" t="s">
        <v>66</v>
      </c>
      <c r="K33" s="9" t="s">
        <v>170</v>
      </c>
      <c r="L33" s="10">
        <f t="shared" si="0"/>
        <v>44.07</v>
      </c>
      <c r="M33" s="12"/>
      <c r="N33" s="12"/>
      <c r="O33" s="12">
        <v>44.07</v>
      </c>
      <c r="P33" s="9" t="s">
        <v>32</v>
      </c>
      <c r="Q33" s="9">
        <v>149</v>
      </c>
      <c r="R33" s="9">
        <v>741</v>
      </c>
      <c r="S33" s="9" t="s">
        <v>166</v>
      </c>
      <c r="T33" s="9" t="s">
        <v>34</v>
      </c>
      <c r="U33" s="9" t="s">
        <v>167</v>
      </c>
    </row>
    <row r="34" ht="48" spans="1:21">
      <c r="A34" s="9">
        <v>9</v>
      </c>
      <c r="B34" s="9" t="s">
        <v>23</v>
      </c>
      <c r="C34" s="10" t="s">
        <v>24</v>
      </c>
      <c r="D34" s="10" t="s">
        <v>89</v>
      </c>
      <c r="E34" s="9" t="s">
        <v>171</v>
      </c>
      <c r="F34" s="10" t="s">
        <v>158</v>
      </c>
      <c r="G34" s="9" t="s">
        <v>27</v>
      </c>
      <c r="H34" s="9" t="s">
        <v>172</v>
      </c>
      <c r="I34" s="9" t="s">
        <v>141</v>
      </c>
      <c r="J34" s="10" t="s">
        <v>66</v>
      </c>
      <c r="K34" s="9" t="s">
        <v>173</v>
      </c>
      <c r="L34" s="10">
        <f t="shared" si="0"/>
        <v>101.7</v>
      </c>
      <c r="M34" s="12"/>
      <c r="N34" s="12"/>
      <c r="O34" s="12">
        <v>101.7</v>
      </c>
      <c r="P34" s="9" t="s">
        <v>32</v>
      </c>
      <c r="Q34" s="9">
        <v>519</v>
      </c>
      <c r="R34" s="9">
        <v>2090</v>
      </c>
      <c r="S34" s="9" t="s">
        <v>174</v>
      </c>
      <c r="T34" s="9" t="s">
        <v>34</v>
      </c>
      <c r="U34" s="9" t="s">
        <v>175</v>
      </c>
    </row>
    <row r="35" ht="84" spans="1:21">
      <c r="A35" s="9">
        <v>10</v>
      </c>
      <c r="B35" s="10" t="s">
        <v>23</v>
      </c>
      <c r="C35" s="10" t="s">
        <v>24</v>
      </c>
      <c r="D35" s="10" t="s">
        <v>47</v>
      </c>
      <c r="E35" s="10" t="s">
        <v>176</v>
      </c>
      <c r="F35" s="10" t="s">
        <v>139</v>
      </c>
      <c r="G35" s="10" t="s">
        <v>27</v>
      </c>
      <c r="H35" s="10" t="s">
        <v>177</v>
      </c>
      <c r="I35" s="10" t="s">
        <v>141</v>
      </c>
      <c r="J35" s="10" t="s">
        <v>66</v>
      </c>
      <c r="K35" s="10" t="s">
        <v>178</v>
      </c>
      <c r="L35" s="10">
        <f t="shared" si="0"/>
        <v>172.08</v>
      </c>
      <c r="M35" s="12"/>
      <c r="N35" s="12"/>
      <c r="O35" s="12">
        <v>172.08</v>
      </c>
      <c r="P35" s="10" t="s">
        <v>32</v>
      </c>
      <c r="Q35" s="10">
        <v>680</v>
      </c>
      <c r="R35" s="10">
        <v>3200</v>
      </c>
      <c r="S35" s="9" t="s">
        <v>143</v>
      </c>
      <c r="T35" s="9" t="s">
        <v>34</v>
      </c>
      <c r="U35" s="9" t="s">
        <v>144</v>
      </c>
    </row>
    <row r="36" ht="48" spans="1:21">
      <c r="A36" s="9">
        <v>11</v>
      </c>
      <c r="B36" s="9" t="s">
        <v>23</v>
      </c>
      <c r="C36" s="9" t="s">
        <v>24</v>
      </c>
      <c r="D36" s="9" t="s">
        <v>114</v>
      </c>
      <c r="E36" s="9" t="s">
        <v>179</v>
      </c>
      <c r="F36" s="10" t="s">
        <v>139</v>
      </c>
      <c r="G36" s="9" t="s">
        <v>27</v>
      </c>
      <c r="H36" s="9" t="s">
        <v>180</v>
      </c>
      <c r="I36" s="9" t="s">
        <v>141</v>
      </c>
      <c r="J36" s="10" t="s">
        <v>66</v>
      </c>
      <c r="K36" s="9" t="s">
        <v>181</v>
      </c>
      <c r="L36" s="10">
        <f t="shared" si="0"/>
        <v>90</v>
      </c>
      <c r="M36" s="12"/>
      <c r="N36" s="12"/>
      <c r="O36" s="12">
        <v>90</v>
      </c>
      <c r="P36" s="9" t="s">
        <v>32</v>
      </c>
      <c r="Q36" s="9">
        <v>735</v>
      </c>
      <c r="R36" s="9">
        <v>3133</v>
      </c>
      <c r="S36" s="9" t="s">
        <v>143</v>
      </c>
      <c r="T36" s="9" t="s">
        <v>34</v>
      </c>
      <c r="U36" s="9" t="s">
        <v>144</v>
      </c>
    </row>
    <row r="37" ht="48" spans="1:21">
      <c r="A37" s="9">
        <v>12</v>
      </c>
      <c r="B37" s="9" t="s">
        <v>23</v>
      </c>
      <c r="C37" s="10" t="s">
        <v>24</v>
      </c>
      <c r="D37" s="10" t="s">
        <v>82</v>
      </c>
      <c r="E37" s="10" t="s">
        <v>182</v>
      </c>
      <c r="F37" s="10" t="s">
        <v>158</v>
      </c>
      <c r="G37" s="10" t="s">
        <v>27</v>
      </c>
      <c r="H37" s="10" t="s">
        <v>91</v>
      </c>
      <c r="I37" s="9" t="s">
        <v>141</v>
      </c>
      <c r="J37" s="10" t="s">
        <v>66</v>
      </c>
      <c r="K37" s="10" t="s">
        <v>183</v>
      </c>
      <c r="L37" s="10">
        <f t="shared" si="0"/>
        <v>25.47528</v>
      </c>
      <c r="M37" s="12"/>
      <c r="N37" s="12"/>
      <c r="O37" s="12">
        <v>25.47528</v>
      </c>
      <c r="P37" s="10" t="s">
        <v>32</v>
      </c>
      <c r="Q37" s="13">
        <v>183</v>
      </c>
      <c r="R37" s="13">
        <v>783</v>
      </c>
      <c r="S37" s="9" t="s">
        <v>166</v>
      </c>
      <c r="T37" s="9" t="s">
        <v>34</v>
      </c>
      <c r="U37" s="9" t="s">
        <v>167</v>
      </c>
    </row>
  </sheetData>
  <sheetProtection formatCells="0" insertHyperlinks="0" autoFilter="0"/>
  <autoFilter xmlns:etc="http://www.wps.cn/officeDocument/2017/etCustomData" ref="A2:U37" etc:filterBottomFollowUsedRange="0">
    <extLst/>
  </autoFilter>
  <conditionalFormatting sqref="E2">
    <cfRule type="duplicateValues" dxfId="0" priority="7"/>
  </conditionalFormatting>
  <conditionalFormatting sqref="E4 E5:E6 E7 E8:E24 E25 E26:E37">
    <cfRule type="duplicateValues" dxfId="0" priority="1"/>
  </conditionalFormatting>
  <printOptions horizontalCentered="1"/>
  <pageMargins left="0.25" right="0.25" top="0.75" bottom="0.75" header="0.298611111111111" footer="0.298611111111111"/>
  <pageSetup paperSize="9" scale="6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第六批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