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570" tabRatio="863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'6一般公共预算基本支出经济分类汇总表'!$A$1:$T$9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<sst xmlns="http://schemas.openxmlformats.org/spreadsheetml/2006/main" count="497" uniqueCount="202">
  <si>
    <t>预算01表</t>
  </si>
  <si>
    <t>2020年部门收支预算总表</t>
  </si>
  <si>
    <t>部门名称：尉氏县房屋征收办公室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</si>
  <si>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</si>
  <si>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</si>
  <si>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</si>
  <si>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</si>
  <si>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</si>
  <si>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</si>
  <si>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</si>
  <si>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</si>
  <si>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</si>
  <si>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</si>
  <si>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</si>
  <si>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</si>
  <si>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</si>
  <si>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</si>
  <si>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</si>
  <si>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</si>
  <si>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</si>
  <si>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</si>
  <si>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</si>
  <si>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</si>
  <si>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</si>
  <si>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</si>
  <si>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</si>
  <si>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</si>
  <si>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</si>
  <si>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</si>
  <si>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</si>
  <si>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</si>
  <si>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</si>
  <si>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</si>
  <si>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</si>
  <si>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</si>
  <si>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</si>
  <si>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</si>
  <si>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</si>
  <si>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</si>
  <si>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</si>
  <si>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</si>
  <si>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</si>
  <si>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</si>
  <si>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</si>
  <si>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</si>
  <si>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</si>
  <si>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</si>
  <si>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</si>
  <si>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</si>
  <si>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</si>
  <si>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</si>
  <si>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</si>
  <si>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</si>
  <si>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</si>
  <si>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</si>
  <si>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</si>
  <si>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</si>
  <si>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</si>
  <si>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</si>
  <si>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</si>
  <si>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</si>
  <si>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</si>
  <si>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</si>
  <si>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</si>
  <si>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</si>
  <si>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</si>
  <si>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</si>
  <si>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</si>
  <si>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</si>
  <si>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</si>
  <si>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</si>
  <si>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</si>
  <si>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</si>
  <si>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</si>
  <si>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</si>
  <si>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</si>
  <si>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</si>
  <si>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</si>
  <si>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</si>
  <si>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</si>
  <si>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</si>
  <si>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</si>
  <si>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452001</t>
  </si>
  <si>
    <t>208</t>
  </si>
  <si>
    <t>26</t>
  </si>
  <si>
    <t>99</t>
  </si>
  <si>
    <t>财政对其他基本养老保险基金的补助</t>
  </si>
  <si>
    <t>27</t>
  </si>
  <si>
    <t>01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</si>
  <si>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</si>
  <si>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</si>
  <si>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</si>
  <si>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</si>
  <si>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</si>
  <si>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</si>
  <si>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11</t>
  </si>
  <si>
    <t>行政单位医疗</t>
  </si>
  <si>
    <t>212</t>
  </si>
  <si>
    <t>其他城乡社区支出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</si>
  <si>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</si>
  <si>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</si>
  <si>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</si>
  <si>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</si>
  <si>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</si>
  <si>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</si>
  <si>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</si>
  <si>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</si>
  <si>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</si>
  <si>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</si>
  <si>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</si>
  <si>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</si>
  <si>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</si>
  <si>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</si>
  <si>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</si>
  <si>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</si>
  <si>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</si>
  <si>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</si>
  <si>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</si>
  <si>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</si>
  <si>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</si>
  <si>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</si>
  <si>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</si>
  <si>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</si>
  <si>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</si>
  <si>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</si>
  <si>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</si>
  <si>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</si>
  <si>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</si>
  <si>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</si>
  <si>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</si>
  <si>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</si>
  <si>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</si>
  <si>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</si>
  <si>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</si>
  <si>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</si>
  <si>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</si>
  <si>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</si>
  <si>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</si>
  <si>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</si>
  <si>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</si>
  <si>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</si>
  <si>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</si>
  <si>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</si>
  <si>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</si>
  <si>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</si>
  <si>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</si>
  <si>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</si>
  <si>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</si>
  <si>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</si>
  <si>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</si>
  <si>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</si>
  <si>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</si>
  <si>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</si>
  <si>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</si>
  <si>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</si>
  <si>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</si>
  <si>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301</t>
  </si>
  <si>
    <t>基本工资</t>
  </si>
  <si>
    <t>501</t>
  </si>
  <si>
    <t>工资奖金津补贴</t>
  </si>
  <si>
    <t>07</t>
  </si>
  <si>
    <t>绩效工资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</si>
  <si>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</si>
  <si>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</si>
  <si>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</si>
  <si>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</si>
  <si>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</si>
  <si>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</si>
  <si>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</si>
  <si>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302</t>
  </si>
  <si>
    <t>办公费</t>
  </si>
  <si>
    <t>502</t>
  </si>
  <si>
    <t>办公经费</t>
  </si>
  <si>
    <t>17</t>
  </si>
  <si>
    <t>公务接待费</t>
  </si>
  <si>
    <t>06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</si>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</sst>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0"/>
    <numFmt numFmtId="178" formatCode="0000"/>
    <numFmt numFmtId="179" formatCode="#,##0.0_);[Red]\(#,##0.0\)"/>
    <numFmt numFmtId="180" formatCode="#,##0.0_ "/>
    <numFmt numFmtId="181" formatCode="* #,##0.00;* \-#,##0.00;* &quot;&quot;??;@"/>
    <numFmt numFmtId="182" formatCode="0.00_ "/>
    <numFmt numFmtId="183" formatCode="#,##0.0000"/>
    <numFmt numFmtId="184" formatCode="#,##0.0000_);[Red]\(#,##0.000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" fillId="0" borderId="0"/>
    <xf numFmtId="0" fontId="32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88" applyFill="1"/>
    <xf numFmtId="0" fontId="1" fillId="0" borderId="0" xfId="88" applyFill="1" applyAlignment="1">
      <alignment horizontal="right"/>
    </xf>
    <xf numFmtId="0" fontId="2" fillId="0" borderId="0" xfId="85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88" applyFont="1" applyFill="1" applyAlignment="1">
      <alignment horizontal="right"/>
    </xf>
    <xf numFmtId="0" fontId="5" fillId="0" borderId="2" xfId="88" applyFont="1" applyFill="1" applyBorder="1" applyAlignment="1">
      <alignment horizontal="center" vertical="center"/>
    </xf>
    <xf numFmtId="0" fontId="5" fillId="0" borderId="3" xfId="88" applyFont="1" applyFill="1" applyBorder="1" applyAlignment="1">
      <alignment horizontal="center" vertical="center"/>
    </xf>
    <xf numFmtId="0" fontId="5" fillId="0" borderId="4" xfId="88" applyFont="1" applyFill="1" applyBorder="1" applyAlignment="1">
      <alignment horizontal="center" vertical="center"/>
    </xf>
    <xf numFmtId="0" fontId="5" fillId="0" borderId="5" xfId="88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5" fillId="0" borderId="7" xfId="88" applyFont="1" applyFill="1" applyBorder="1" applyAlignment="1">
      <alignment horizontal="center" vertical="center"/>
    </xf>
    <xf numFmtId="0" fontId="0" fillId="0" borderId="6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49" fontId="0" fillId="0" borderId="5" xfId="82" applyNumberFormat="1" applyFont="1" applyFill="1" applyBorder="1" applyAlignment="1" applyProtection="1">
      <alignment horizontal="center" vertical="center"/>
    </xf>
    <xf numFmtId="0" fontId="0" fillId="0" borderId="6" xfId="82" applyNumberFormat="1" applyFont="1" applyFill="1" applyBorder="1" applyAlignment="1" applyProtection="1">
      <alignment horizontal="left" vertical="center" wrapText="1"/>
    </xf>
    <xf numFmtId="49" fontId="0" fillId="0" borderId="6" xfId="82" applyNumberFormat="1" applyFont="1" applyFill="1" applyBorder="1" applyAlignment="1" applyProtection="1">
      <alignment horizontal="center" vertical="center"/>
    </xf>
    <xf numFmtId="176" fontId="0" fillId="0" borderId="6" xfId="86" applyNumberFormat="1" applyFont="1" applyFill="1" applyBorder="1" applyAlignment="1">
      <alignment horizontal="right" vertical="center"/>
    </xf>
    <xf numFmtId="176" fontId="0" fillId="0" borderId="6" xfId="75" applyNumberFormat="1" applyFont="1" applyFill="1" applyBorder="1" applyAlignment="1">
      <alignment horizontal="right" vertical="center"/>
    </xf>
    <xf numFmtId="0" fontId="0" fillId="0" borderId="0" xfId="81" applyFont="1"/>
    <xf numFmtId="0" fontId="6" fillId="0" borderId="0" xfId="83" applyFill="1"/>
    <xf numFmtId="0" fontId="0" fillId="0" borderId="0" xfId="81" applyFont="1" applyFill="1"/>
    <xf numFmtId="0" fontId="6" fillId="0" borderId="0" xfId="81"/>
    <xf numFmtId="177" fontId="3" fillId="0" borderId="0" xfId="81" applyNumberFormat="1" applyFont="1" applyFill="1" applyAlignment="1" applyProtection="1">
      <alignment horizontal="center" vertical="center"/>
    </xf>
    <xf numFmtId="178" fontId="3" fillId="0" borderId="0" xfId="81" applyNumberFormat="1" applyFont="1" applyFill="1" applyAlignment="1" applyProtection="1">
      <alignment horizontal="center" vertical="center"/>
    </xf>
    <xf numFmtId="0" fontId="3" fillId="0" borderId="0" xfId="81" applyNumberFormat="1" applyFont="1" applyFill="1" applyAlignment="1" applyProtection="1">
      <alignment horizontal="right" vertical="center"/>
    </xf>
    <xf numFmtId="0" fontId="3" fillId="0" borderId="0" xfId="81" applyNumberFormat="1" applyFont="1" applyFill="1" applyAlignment="1" applyProtection="1">
      <alignment horizontal="left" vertical="center" wrapText="1"/>
    </xf>
    <xf numFmtId="179" fontId="3" fillId="0" borderId="0" xfId="81" applyNumberFormat="1" applyFont="1" applyFill="1" applyAlignment="1" applyProtection="1">
      <alignment vertical="center"/>
    </xf>
    <xf numFmtId="0" fontId="7" fillId="0" borderId="0" xfId="81" applyNumberFormat="1" applyFont="1" applyFill="1" applyAlignment="1" applyProtection="1">
      <alignment horizontal="centerContinuous" vertical="center"/>
    </xf>
    <xf numFmtId="179" fontId="3" fillId="0" borderId="1" xfId="81" applyNumberFormat="1" applyFont="1" applyFill="1" applyBorder="1" applyAlignment="1" applyProtection="1">
      <alignment vertical="center"/>
    </xf>
    <xf numFmtId="0" fontId="3" fillId="0" borderId="6" xfId="81" applyNumberFormat="1" applyFont="1" applyFill="1" applyBorder="1" applyAlignment="1" applyProtection="1">
      <alignment horizontal="centerContinuous" vertical="center"/>
    </xf>
    <xf numFmtId="0" fontId="3" fillId="0" borderId="6" xfId="81" applyNumberFormat="1" applyFont="1" applyFill="1" applyBorder="1" applyAlignment="1" applyProtection="1">
      <alignment horizontal="center" vertical="center" wrapText="1"/>
    </xf>
    <xf numFmtId="0" fontId="3" fillId="0" borderId="3" xfId="81" applyNumberFormat="1" applyFont="1" applyFill="1" applyBorder="1" applyAlignment="1" applyProtection="1">
      <alignment horizontal="centerContinuous" vertical="center"/>
    </xf>
    <xf numFmtId="177" fontId="3" fillId="0" borderId="6" xfId="81" applyNumberFormat="1" applyFont="1" applyFill="1" applyBorder="1" applyAlignment="1" applyProtection="1">
      <alignment horizontal="center" vertical="center"/>
    </xf>
    <xf numFmtId="178" fontId="3" fillId="0" borderId="6" xfId="81" applyNumberFormat="1" applyFont="1" applyFill="1" applyBorder="1" applyAlignment="1" applyProtection="1">
      <alignment horizontal="center" vertical="center"/>
    </xf>
    <xf numFmtId="0" fontId="3" fillId="0" borderId="4" xfId="81" applyNumberFormat="1" applyFont="1" applyFill="1" applyBorder="1" applyAlignment="1" applyProtection="1">
      <alignment horizontal="center" vertical="center" wrapText="1"/>
    </xf>
    <xf numFmtId="0" fontId="3" fillId="0" borderId="6" xfId="8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>
      <alignment horizontal="left" vertical="center"/>
    </xf>
    <xf numFmtId="180" fontId="3" fillId="0" borderId="0" xfId="81" applyNumberFormat="1" applyFont="1" applyFill="1" applyAlignment="1" applyProtection="1">
      <alignment vertical="center"/>
    </xf>
    <xf numFmtId="179" fontId="6" fillId="0" borderId="0" xfId="81" applyNumberFormat="1" applyFont="1" applyFill="1" applyAlignment="1" applyProtection="1">
      <alignment horizontal="right" vertical="center"/>
    </xf>
    <xf numFmtId="0" fontId="3" fillId="0" borderId="4" xfId="81" applyNumberFormat="1" applyFont="1" applyFill="1" applyBorder="1" applyAlignment="1" applyProtection="1">
      <alignment horizontal="centerContinuous" vertical="center"/>
    </xf>
    <xf numFmtId="0" fontId="3" fillId="0" borderId="2" xfId="81" applyNumberFormat="1" applyFont="1" applyFill="1" applyBorder="1" applyAlignment="1" applyProtection="1">
      <alignment horizontal="centerContinuous" vertical="center"/>
    </xf>
    <xf numFmtId="0" fontId="3" fillId="0" borderId="6" xfId="81" applyFont="1" applyBorder="1" applyAlignment="1">
      <alignment horizontal="center" vertical="center"/>
    </xf>
    <xf numFmtId="0" fontId="3" fillId="0" borderId="0" xfId="81" applyFont="1" applyAlignment="1">
      <alignment horizontal="center" vertical="center"/>
    </xf>
    <xf numFmtId="177" fontId="3" fillId="0" borderId="0" xfId="83" applyNumberFormat="1" applyFont="1" applyFill="1" applyAlignment="1" applyProtection="1">
      <alignment horizontal="center" vertical="center"/>
    </xf>
    <xf numFmtId="178" fontId="3" fillId="0" borderId="0" xfId="83" applyNumberFormat="1" applyFont="1" applyFill="1" applyAlignment="1" applyProtection="1">
      <alignment horizontal="center" vertical="center"/>
    </xf>
    <xf numFmtId="0" fontId="3" fillId="0" borderId="0" xfId="83" applyNumberFormat="1" applyFont="1" applyFill="1" applyAlignment="1" applyProtection="1">
      <alignment horizontal="right" vertical="center"/>
    </xf>
    <xf numFmtId="0" fontId="3" fillId="0" borderId="0" xfId="83" applyNumberFormat="1" applyFont="1" applyFill="1" applyAlignment="1" applyProtection="1">
      <alignment horizontal="left" vertical="center" wrapText="1"/>
    </xf>
    <xf numFmtId="179" fontId="3" fillId="0" borderId="0" xfId="83" applyNumberFormat="1" applyFont="1" applyFill="1" applyAlignment="1" applyProtection="1">
      <alignment vertical="center"/>
    </xf>
    <xf numFmtId="0" fontId="7" fillId="0" borderId="0" xfId="83" applyNumberFormat="1" applyFont="1" applyFill="1" applyAlignment="1" applyProtection="1">
      <alignment horizontal="centerContinuous" vertical="center"/>
    </xf>
    <xf numFmtId="179" fontId="3" fillId="0" borderId="1" xfId="83" applyNumberFormat="1" applyFont="1" applyFill="1" applyBorder="1" applyAlignment="1" applyProtection="1">
      <alignment vertical="center"/>
    </xf>
    <xf numFmtId="0" fontId="3" fillId="0" borderId="6" xfId="83" applyNumberFormat="1" applyFont="1" applyFill="1" applyBorder="1" applyAlignment="1" applyProtection="1">
      <alignment horizontal="centerContinuous" vertical="center"/>
    </xf>
    <xf numFmtId="0" fontId="3" fillId="0" borderId="6" xfId="83" applyNumberFormat="1" applyFont="1" applyFill="1" applyBorder="1" applyAlignment="1" applyProtection="1">
      <alignment horizontal="center" vertical="center" wrapText="1"/>
    </xf>
    <xf numFmtId="0" fontId="3" fillId="0" borderId="3" xfId="83" applyNumberFormat="1" applyFont="1" applyFill="1" applyBorder="1" applyAlignment="1" applyProtection="1">
      <alignment horizontal="centerContinuous" vertical="center"/>
    </xf>
    <xf numFmtId="177" fontId="3" fillId="0" borderId="6" xfId="83" applyNumberFormat="1" applyFont="1" applyFill="1" applyBorder="1" applyAlignment="1" applyProtection="1">
      <alignment horizontal="center" vertical="center"/>
    </xf>
    <xf numFmtId="178" fontId="3" fillId="0" borderId="6" xfId="83" applyNumberFormat="1" applyFont="1" applyFill="1" applyBorder="1" applyAlignment="1" applyProtection="1">
      <alignment horizontal="center" vertical="center"/>
    </xf>
    <xf numFmtId="177" fontId="3" fillId="0" borderId="5" xfId="83" applyNumberFormat="1" applyFont="1" applyFill="1" applyBorder="1" applyAlignment="1" applyProtection="1">
      <alignment horizontal="center" vertical="center"/>
    </xf>
    <xf numFmtId="178" fontId="3" fillId="0" borderId="5" xfId="83" applyNumberFormat="1" applyFont="1" applyFill="1" applyBorder="1" applyAlignment="1" applyProtection="1">
      <alignment horizontal="center" vertical="center"/>
    </xf>
    <xf numFmtId="0" fontId="3" fillId="0" borderId="8" xfId="83" applyNumberFormat="1" applyFont="1" applyFill="1" applyBorder="1" applyAlignment="1" applyProtection="1">
      <alignment horizontal="center" vertical="center"/>
    </xf>
    <xf numFmtId="0" fontId="3" fillId="0" borderId="8" xfId="83" applyNumberFormat="1" applyFont="1" applyFill="1" applyBorder="1" applyAlignment="1" applyProtection="1">
      <alignment horizontal="center" vertical="center" wrapText="1"/>
    </xf>
    <xf numFmtId="0" fontId="3" fillId="0" borderId="5" xfId="83" applyNumberFormat="1" applyFont="1" applyFill="1" applyBorder="1" applyAlignment="1" applyProtection="1">
      <alignment horizontal="center" vertical="center"/>
    </xf>
    <xf numFmtId="180" fontId="3" fillId="0" borderId="0" xfId="83" applyNumberFormat="1" applyFont="1" applyFill="1" applyAlignment="1" applyProtection="1">
      <alignment vertical="center"/>
    </xf>
    <xf numFmtId="179" fontId="6" fillId="0" borderId="0" xfId="83" applyNumberFormat="1" applyFont="1" applyFill="1" applyAlignment="1" applyProtection="1">
      <alignment horizontal="right" vertical="center"/>
    </xf>
    <xf numFmtId="0" fontId="3" fillId="0" borderId="4" xfId="83" applyNumberFormat="1" applyFont="1" applyFill="1" applyBorder="1" applyAlignment="1" applyProtection="1">
      <alignment horizontal="centerContinuous" vertical="center"/>
    </xf>
    <xf numFmtId="0" fontId="3" fillId="0" borderId="2" xfId="83" applyNumberFormat="1" applyFont="1" applyFill="1" applyBorder="1" applyAlignment="1" applyProtection="1">
      <alignment horizontal="centerContinuous" vertical="center"/>
    </xf>
    <xf numFmtId="0" fontId="3" fillId="0" borderId="9" xfId="83" applyNumberFormat="1" applyFont="1" applyFill="1" applyBorder="1" applyAlignment="1" applyProtection="1">
      <alignment horizontal="center" vertical="center" wrapText="1"/>
    </xf>
    <xf numFmtId="0" fontId="3" fillId="0" borderId="6" xfId="83" applyNumberFormat="1" applyFont="1" applyFill="1" applyBorder="1" applyAlignment="1" applyProtection="1">
      <alignment horizontal="center" vertical="center"/>
    </xf>
    <xf numFmtId="0" fontId="3" fillId="0" borderId="10" xfId="83" applyNumberFormat="1" applyFont="1" applyFill="1" applyBorder="1" applyAlignment="1" applyProtection="1">
      <alignment horizontal="center" vertical="center" wrapText="1"/>
    </xf>
    <xf numFmtId="0" fontId="3" fillId="0" borderId="11" xfId="83" applyNumberFormat="1" applyFont="1" applyFill="1" applyBorder="1" applyAlignment="1" applyProtection="1">
      <alignment horizontal="center" vertical="center" wrapText="1"/>
    </xf>
    <xf numFmtId="0" fontId="3" fillId="0" borderId="12" xfId="83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84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87" applyFont="1"/>
    <xf numFmtId="0" fontId="0" fillId="0" borderId="0" xfId="87" applyFont="1" applyFill="1"/>
    <xf numFmtId="0" fontId="6" fillId="0" borderId="0" xfId="87"/>
    <xf numFmtId="181" fontId="3" fillId="0" borderId="0" xfId="78" applyNumberFormat="1" applyFont="1" applyFill="1" applyAlignment="1" applyProtection="1">
      <alignment horizontal="left" vertical="center" wrapText="1"/>
    </xf>
    <xf numFmtId="0" fontId="6" fillId="0" borderId="0" xfId="87" applyFill="1"/>
    <xf numFmtId="0" fontId="7" fillId="0" borderId="0" xfId="87" applyNumberFormat="1" applyFont="1" applyFill="1" applyAlignment="1" applyProtection="1">
      <alignment horizontal="centerContinuous" vertical="center"/>
    </xf>
    <xf numFmtId="0" fontId="6" fillId="0" borderId="0" xfId="86" applyFont="1" applyFill="1" applyAlignment="1">
      <alignment horizontal="left" vertical="center"/>
    </xf>
    <xf numFmtId="0" fontId="0" fillId="0" borderId="0" xfId="86" applyFill="1">
      <alignment vertical="center"/>
    </xf>
    <xf numFmtId="0" fontId="3" fillId="0" borderId="6" xfId="86" applyFont="1" applyFill="1" applyBorder="1" applyAlignment="1">
      <alignment horizontal="center" vertical="center"/>
    </xf>
    <xf numFmtId="0" fontId="3" fillId="0" borderId="6" xfId="87" applyNumberFormat="1" applyFont="1" applyFill="1" applyBorder="1" applyAlignment="1" applyProtection="1">
      <alignment horizontal="center" vertical="center"/>
    </xf>
    <xf numFmtId="0" fontId="3" fillId="0" borderId="6" xfId="79" applyFont="1" applyFill="1" applyBorder="1" applyAlignment="1">
      <alignment horizontal="center" vertical="center" wrapText="1"/>
    </xf>
    <xf numFmtId="0" fontId="3" fillId="0" borderId="6" xfId="87" applyNumberFormat="1" applyFont="1" applyFill="1" applyBorder="1" applyAlignment="1" applyProtection="1">
      <alignment horizontal="center" vertical="center" wrapText="1"/>
    </xf>
    <xf numFmtId="0" fontId="3" fillId="0" borderId="6" xfId="87" applyFont="1" applyFill="1" applyBorder="1" applyAlignment="1">
      <alignment horizontal="center" vertical="center"/>
    </xf>
    <xf numFmtId="0" fontId="3" fillId="0" borderId="5" xfId="87" applyFont="1" applyFill="1" applyBorder="1" applyAlignment="1">
      <alignment horizontal="center" vertical="center"/>
    </xf>
    <xf numFmtId="176" fontId="3" fillId="0" borderId="6" xfId="87" applyNumberFormat="1" applyFont="1" applyFill="1" applyBorder="1" applyAlignment="1">
      <alignment horizontal="right" vertical="center"/>
    </xf>
    <xf numFmtId="49" fontId="3" fillId="0" borderId="5" xfId="82" applyNumberFormat="1" applyFont="1" applyFill="1" applyBorder="1" applyAlignment="1" applyProtection="1">
      <alignment horizontal="center" vertical="center"/>
    </xf>
    <xf numFmtId="0" fontId="3" fillId="0" borderId="6" xfId="82" applyNumberFormat="1" applyFont="1" applyFill="1" applyBorder="1" applyAlignment="1" applyProtection="1">
      <alignment horizontal="left" vertical="center" wrapText="1"/>
    </xf>
    <xf numFmtId="49" fontId="3" fillId="0" borderId="6" xfId="75" applyNumberFormat="1" applyFont="1" applyFill="1" applyBorder="1" applyAlignment="1">
      <alignment vertical="center"/>
    </xf>
    <xf numFmtId="176" fontId="3" fillId="0" borderId="6" xfId="86" applyNumberFormat="1" applyFont="1" applyFill="1" applyBorder="1" applyAlignment="1">
      <alignment horizontal="right" vertical="center"/>
    </xf>
    <xf numFmtId="49" fontId="3" fillId="0" borderId="6" xfId="82" applyNumberFormat="1" applyFont="1" applyFill="1" applyBorder="1" applyAlignment="1" applyProtection="1">
      <alignment horizontal="center" vertical="center"/>
    </xf>
    <xf numFmtId="0" fontId="0" fillId="0" borderId="0" xfId="86">
      <alignment vertical="center"/>
    </xf>
    <xf numFmtId="49" fontId="3" fillId="0" borderId="6" xfId="82" applyNumberFormat="1" applyFont="1" applyFill="1" applyBorder="1" applyAlignment="1">
      <alignment horizontal="center" vertical="center" wrapText="1"/>
    </xf>
    <xf numFmtId="49" fontId="3" fillId="0" borderId="6" xfId="78" applyNumberFormat="1" applyFont="1" applyFill="1" applyBorder="1" applyAlignment="1">
      <alignment horizontal="center" vertical="center" wrapText="1"/>
    </xf>
    <xf numFmtId="176" fontId="3" fillId="0" borderId="6" xfId="87" applyNumberFormat="1" applyFont="1" applyFill="1" applyBorder="1" applyAlignment="1">
      <alignment horizontal="center" vertical="center"/>
    </xf>
    <xf numFmtId="0" fontId="6" fillId="0" borderId="0" xfId="87" applyFont="1" applyFill="1" applyAlignment="1">
      <alignment horizontal="right" vertical="center"/>
    </xf>
    <xf numFmtId="49" fontId="3" fillId="0" borderId="5" xfId="82" applyNumberFormat="1" applyFont="1" applyFill="1" applyBorder="1" applyAlignment="1">
      <alignment horizontal="center" vertical="center" wrapText="1"/>
    </xf>
    <xf numFmtId="49" fontId="3" fillId="0" borderId="8" xfId="82" applyNumberFormat="1" applyFont="1" applyFill="1" applyBorder="1" applyAlignment="1">
      <alignment horizontal="center" vertical="center" wrapText="1"/>
    </xf>
    <xf numFmtId="49" fontId="3" fillId="0" borderId="7" xfId="82" applyNumberFormat="1" applyFont="1" applyFill="1" applyBorder="1" applyAlignment="1">
      <alignment horizontal="center" vertical="center" wrapText="1"/>
    </xf>
    <xf numFmtId="0" fontId="0" fillId="0" borderId="0" xfId="86" applyNumberFormat="1" applyFill="1">
      <alignment vertical="center"/>
    </xf>
    <xf numFmtId="0" fontId="6" fillId="0" borderId="0" xfId="83"/>
    <xf numFmtId="49" fontId="3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>
      <alignment vertical="center"/>
    </xf>
    <xf numFmtId="0" fontId="0" fillId="0" borderId="0" xfId="80" applyFont="1"/>
    <xf numFmtId="0" fontId="0" fillId="0" borderId="0" xfId="80" applyFont="1" applyFill="1"/>
    <xf numFmtId="0" fontId="6" fillId="0" borderId="0" xfId="80" applyAlignment="1">
      <alignment wrapText="1"/>
    </xf>
    <xf numFmtId="0" fontId="6" fillId="0" borderId="0" xfId="80"/>
    <xf numFmtId="181" fontId="8" fillId="0" borderId="0" xfId="80" applyNumberFormat="1" applyFont="1" applyFill="1" applyAlignment="1" applyProtection="1">
      <alignment vertical="center" wrapText="1"/>
    </xf>
    <xf numFmtId="181" fontId="8" fillId="0" borderId="0" xfId="80" applyNumberFormat="1" applyFont="1" applyFill="1" applyAlignment="1" applyProtection="1">
      <alignment horizontal="right" vertical="center"/>
    </xf>
    <xf numFmtId="179" fontId="8" fillId="0" borderId="0" xfId="80" applyNumberFormat="1" applyFont="1" applyFill="1" applyAlignment="1" applyProtection="1">
      <alignment horizontal="right" vertical="center"/>
    </xf>
    <xf numFmtId="179" fontId="8" fillId="0" borderId="0" xfId="80" applyNumberFormat="1" applyFont="1" applyFill="1" applyAlignment="1" applyProtection="1">
      <alignment vertical="center"/>
    </xf>
    <xf numFmtId="181" fontId="7" fillId="0" borderId="0" xfId="80" applyNumberFormat="1" applyFont="1" applyFill="1" applyAlignment="1" applyProtection="1">
      <alignment horizontal="center" vertical="center" wrapText="1"/>
    </xf>
    <xf numFmtId="181" fontId="7" fillId="0" borderId="1" xfId="80" applyNumberFormat="1" applyFont="1" applyFill="1" applyBorder="1" applyAlignment="1" applyProtection="1">
      <alignment vertical="center" wrapText="1"/>
    </xf>
    <xf numFmtId="181" fontId="3" fillId="0" borderId="2" xfId="80" applyNumberFormat="1" applyFont="1" applyFill="1" applyBorder="1" applyAlignment="1" applyProtection="1">
      <alignment horizontal="center" vertical="center" wrapText="1"/>
    </xf>
    <xf numFmtId="181" fontId="3" fillId="0" borderId="3" xfId="80" applyNumberFormat="1" applyFont="1" applyFill="1" applyBorder="1" applyAlignment="1" applyProtection="1">
      <alignment horizontal="center" vertical="center" wrapText="1"/>
    </xf>
    <xf numFmtId="181" fontId="3" fillId="0" borderId="4" xfId="80" applyNumberFormat="1" applyFont="1" applyFill="1" applyBorder="1" applyAlignment="1" applyProtection="1">
      <alignment horizontal="center" vertical="center" wrapText="1"/>
    </xf>
    <xf numFmtId="181" fontId="3" fillId="0" borderId="6" xfId="80" applyNumberFormat="1" applyFont="1" applyFill="1" applyBorder="1" applyAlignment="1" applyProtection="1">
      <alignment horizontal="center" vertical="center"/>
    </xf>
    <xf numFmtId="181" fontId="3" fillId="0" borderId="9" xfId="80" applyNumberFormat="1" applyFont="1" applyFill="1" applyBorder="1" applyAlignment="1" applyProtection="1">
      <alignment horizontal="center" vertical="center" wrapText="1"/>
    </xf>
    <xf numFmtId="181" fontId="3" fillId="0" borderId="10" xfId="80" applyNumberFormat="1" applyFont="1" applyFill="1" applyBorder="1" applyAlignment="1" applyProtection="1">
      <alignment horizontal="center" vertical="center" wrapText="1"/>
    </xf>
    <xf numFmtId="181" fontId="3" fillId="0" borderId="2" xfId="80" applyNumberFormat="1" applyFont="1" applyFill="1" applyBorder="1" applyAlignment="1" applyProtection="1">
      <alignment horizontal="center" vertical="center"/>
    </xf>
    <xf numFmtId="0" fontId="3" fillId="0" borderId="6" xfId="80" applyNumberFormat="1" applyFont="1" applyFill="1" applyBorder="1" applyAlignment="1" applyProtection="1">
      <alignment horizontal="center" vertical="center"/>
    </xf>
    <xf numFmtId="179" fontId="3" fillId="0" borderId="2" xfId="80" applyNumberFormat="1" applyFont="1" applyFill="1" applyBorder="1" applyAlignment="1" applyProtection="1">
      <alignment horizontal="center" vertical="center"/>
    </xf>
    <xf numFmtId="179" fontId="3" fillId="0" borderId="3" xfId="80" applyNumberFormat="1" applyFont="1" applyFill="1" applyBorder="1" applyAlignment="1" applyProtection="1">
      <alignment horizontal="center" vertical="center"/>
    </xf>
    <xf numFmtId="181" fontId="3" fillId="0" borderId="14" xfId="80" applyNumberFormat="1" applyFont="1" applyFill="1" applyBorder="1" applyAlignment="1" applyProtection="1">
      <alignment horizontal="center" vertical="center" wrapText="1"/>
    </xf>
    <xf numFmtId="181" fontId="3" fillId="0" borderId="15" xfId="80" applyNumberFormat="1" applyFont="1" applyFill="1" applyBorder="1" applyAlignment="1" applyProtection="1">
      <alignment horizontal="center" vertical="center" wrapText="1"/>
    </xf>
    <xf numFmtId="181" fontId="3" fillId="0" borderId="9" xfId="80" applyNumberFormat="1" applyFont="1" applyFill="1" applyBorder="1" applyAlignment="1" applyProtection="1">
      <alignment horizontal="center" vertical="center"/>
    </xf>
    <xf numFmtId="181" fontId="3" fillId="0" borderId="11" xfId="80" applyNumberFormat="1" applyFont="1" applyFill="1" applyBorder="1" applyAlignment="1" applyProtection="1">
      <alignment horizontal="center" vertical="center" wrapText="1"/>
    </xf>
    <xf numFmtId="181" fontId="3" fillId="0" borderId="12" xfId="80" applyNumberFormat="1" applyFont="1" applyFill="1" applyBorder="1" applyAlignment="1" applyProtection="1">
      <alignment horizontal="center" vertical="center" wrapText="1"/>
    </xf>
    <xf numFmtId="179" fontId="3" fillId="0" borderId="6" xfId="80" applyNumberFormat="1" applyFont="1" applyFill="1" applyBorder="1" applyAlignment="1" applyProtection="1">
      <alignment horizontal="center" vertical="center" wrapText="1"/>
    </xf>
    <xf numFmtId="49" fontId="3" fillId="0" borderId="6" xfId="80" applyNumberFormat="1" applyFont="1" applyFill="1" applyBorder="1" applyAlignment="1">
      <alignment horizontal="center" vertical="center"/>
    </xf>
    <xf numFmtId="49" fontId="3" fillId="0" borderId="6" xfId="80" applyNumberFormat="1" applyFont="1" applyFill="1" applyBorder="1" applyAlignment="1">
      <alignment horizontal="center" vertical="center" wrapText="1"/>
    </xf>
    <xf numFmtId="0" fontId="3" fillId="0" borderId="6" xfId="80" applyFont="1" applyFill="1" applyBorder="1" applyAlignment="1">
      <alignment horizontal="center" vertical="center" wrapText="1"/>
    </xf>
    <xf numFmtId="0" fontId="3" fillId="0" borderId="6" xfId="80" applyFont="1" applyFill="1" applyBorder="1" applyAlignment="1">
      <alignment horizontal="left" vertical="center" wrapText="1"/>
    </xf>
    <xf numFmtId="176" fontId="3" fillId="0" borderId="6" xfId="80" applyNumberFormat="1" applyFont="1" applyFill="1" applyBorder="1" applyAlignment="1" applyProtection="1">
      <alignment horizontal="right" vertical="center" wrapText="1"/>
    </xf>
    <xf numFmtId="182" fontId="3" fillId="0" borderId="4" xfId="68" applyNumberFormat="1" applyFont="1" applyFill="1" applyBorder="1">
      <alignment vertical="center"/>
    </xf>
    <xf numFmtId="176" fontId="3" fillId="0" borderId="6" xfId="80" applyNumberFormat="1" applyFont="1" applyFill="1" applyBorder="1" applyAlignment="1">
      <alignment horizontal="right" vertical="center" wrapText="1"/>
    </xf>
    <xf numFmtId="182" fontId="3" fillId="0" borderId="6" xfId="68" applyNumberFormat="1" applyFont="1" applyFill="1" applyBorder="1">
      <alignment vertical="center"/>
    </xf>
    <xf numFmtId="0" fontId="3" fillId="0" borderId="6" xfId="80" applyFont="1" applyFill="1" applyBorder="1" applyAlignment="1">
      <alignment vertical="center" wrapText="1"/>
    </xf>
    <xf numFmtId="0" fontId="3" fillId="0" borderId="2" xfId="80" applyFont="1" applyFill="1" applyBorder="1" applyAlignment="1">
      <alignment horizontal="left" vertical="center" wrapText="1"/>
    </xf>
    <xf numFmtId="0" fontId="3" fillId="0" borderId="4" xfId="80" applyFont="1" applyFill="1" applyBorder="1" applyAlignment="1">
      <alignment horizontal="left" vertical="center" wrapText="1"/>
    </xf>
    <xf numFmtId="0" fontId="3" fillId="0" borderId="2" xfId="80" applyFont="1" applyFill="1" applyBorder="1" applyAlignment="1">
      <alignment vertical="center" wrapText="1"/>
    </xf>
    <xf numFmtId="0" fontId="3" fillId="0" borderId="4" xfId="80" applyFont="1" applyFill="1" applyBorder="1" applyAlignment="1">
      <alignment vertical="center" wrapText="1"/>
    </xf>
    <xf numFmtId="176" fontId="3" fillId="0" borderId="6" xfId="8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2" fontId="3" fillId="0" borderId="6" xfId="68" applyNumberFormat="1" applyFont="1" applyFill="1" applyBorder="1" applyAlignment="1">
      <alignment horizontal="center" vertical="center"/>
    </xf>
    <xf numFmtId="0" fontId="6" fillId="0" borderId="0" xfId="84" applyFont="1" applyFill="1" applyAlignment="1">
      <alignment vertical="center"/>
    </xf>
    <xf numFmtId="0" fontId="0" fillId="0" borderId="0" xfId="80" applyFont="1" applyFill="1" applyAlignment="1">
      <alignment wrapText="1"/>
    </xf>
    <xf numFmtId="0" fontId="0" fillId="0" borderId="0" xfId="80" applyFont="1" applyAlignment="1">
      <alignment wrapText="1"/>
    </xf>
    <xf numFmtId="179" fontId="3" fillId="0" borderId="0" xfId="80" applyNumberFormat="1" applyFont="1" applyFill="1" applyAlignment="1" applyProtection="1">
      <alignment vertical="center"/>
    </xf>
    <xf numFmtId="0" fontId="6" fillId="0" borderId="0" xfId="80" applyFill="1"/>
    <xf numFmtId="179" fontId="6" fillId="0" borderId="0" xfId="80" applyNumberFormat="1" applyFont="1" applyFill="1" applyAlignment="1" applyProtection="1">
      <alignment horizontal="right" vertical="center"/>
    </xf>
    <xf numFmtId="181" fontId="6" fillId="0" borderId="1" xfId="80" applyNumberFormat="1" applyFont="1" applyFill="1" applyBorder="1" applyAlignment="1" applyProtection="1">
      <alignment horizontal="right" vertical="center" wrapText="1"/>
    </xf>
    <xf numFmtId="179" fontId="3" fillId="0" borderId="4" xfId="80" applyNumberFormat="1" applyFont="1" applyFill="1" applyBorder="1" applyAlignment="1" applyProtection="1">
      <alignment horizontal="center" vertical="center"/>
    </xf>
    <xf numFmtId="49" fontId="3" fillId="0" borderId="5" xfId="80" applyNumberFormat="1" applyFont="1" applyFill="1" applyBorder="1" applyAlignment="1">
      <alignment horizontal="center" vertical="center" wrapText="1"/>
    </xf>
    <xf numFmtId="3" fontId="3" fillId="0" borderId="6" xfId="80" applyNumberFormat="1" applyFont="1" applyFill="1" applyBorder="1" applyAlignment="1">
      <alignment horizontal="center" vertical="center" wrapText="1"/>
    </xf>
    <xf numFmtId="49" fontId="3" fillId="0" borderId="7" xfId="80" applyNumberFormat="1" applyFont="1" applyFill="1" applyBorder="1" applyAlignment="1">
      <alignment horizontal="center" vertical="center" wrapText="1"/>
    </xf>
    <xf numFmtId="176" fontId="0" fillId="0" borderId="6" xfId="80" applyNumberFormat="1" applyFont="1" applyFill="1" applyBorder="1"/>
    <xf numFmtId="176" fontId="0" fillId="0" borderId="6" xfId="0" applyNumberFormat="1" applyFill="1" applyBorder="1">
      <alignment vertical="center"/>
    </xf>
    <xf numFmtId="183" fontId="0" fillId="0" borderId="0" xfId="80" applyNumberFormat="1" applyFont="1" applyFill="1"/>
    <xf numFmtId="0" fontId="6" fillId="0" borderId="0" xfId="82" applyFill="1"/>
    <xf numFmtId="0" fontId="3" fillId="0" borderId="0" xfId="82" applyFont="1" applyFill="1"/>
    <xf numFmtId="0" fontId="6" fillId="0" borderId="0" xfId="82"/>
    <xf numFmtId="177" fontId="6" fillId="0" borderId="0" xfId="82" applyNumberFormat="1" applyFont="1" applyFill="1" applyAlignment="1" applyProtection="1">
      <alignment horizontal="center" vertical="center" wrapText="1"/>
    </xf>
    <xf numFmtId="178" fontId="3" fillId="0" borderId="0" xfId="82" applyNumberFormat="1" applyFont="1" applyFill="1" applyAlignment="1" applyProtection="1">
      <alignment horizontal="center" vertical="center"/>
    </xf>
    <xf numFmtId="0" fontId="3" fillId="0" borderId="0" xfId="82" applyNumberFormat="1" applyFont="1" applyFill="1" applyAlignment="1" applyProtection="1">
      <alignment horizontal="right" vertical="center" wrapText="1"/>
    </xf>
    <xf numFmtId="0" fontId="3" fillId="0" borderId="0" xfId="82" applyNumberFormat="1" applyFont="1" applyFill="1" applyAlignment="1" applyProtection="1">
      <alignment vertical="center" wrapText="1"/>
    </xf>
    <xf numFmtId="177" fontId="7" fillId="0" borderId="0" xfId="82" applyNumberFormat="1" applyFont="1" applyFill="1" applyAlignment="1" applyProtection="1">
      <alignment horizontal="centerContinuous" vertical="center"/>
    </xf>
    <xf numFmtId="0" fontId="3" fillId="0" borderId="1" xfId="0" applyFont="1" applyFill="1" applyBorder="1" applyAlignment="1">
      <alignment vertical="center"/>
    </xf>
    <xf numFmtId="0" fontId="3" fillId="0" borderId="6" xfId="82" applyNumberFormat="1" applyFont="1" applyFill="1" applyBorder="1" applyAlignment="1" applyProtection="1">
      <alignment horizontal="centerContinuous" vertical="center"/>
    </xf>
    <xf numFmtId="0" fontId="3" fillId="0" borderId="6" xfId="82" applyNumberFormat="1" applyFont="1" applyFill="1" applyBorder="1" applyAlignment="1" applyProtection="1">
      <alignment horizontal="center" vertical="center" wrapText="1"/>
    </xf>
    <xf numFmtId="179" fontId="3" fillId="0" borderId="6" xfId="78" applyNumberFormat="1" applyFont="1" applyFill="1" applyBorder="1" applyAlignment="1" applyProtection="1">
      <alignment horizontal="centerContinuous" vertical="center"/>
    </xf>
    <xf numFmtId="177" fontId="3" fillId="0" borderId="6" xfId="82" applyNumberFormat="1" applyFont="1" applyFill="1" applyBorder="1" applyAlignment="1" applyProtection="1">
      <alignment horizontal="center" vertical="center"/>
    </xf>
    <xf numFmtId="178" fontId="3" fillId="0" borderId="6" xfId="82" applyNumberFormat="1" applyFont="1" applyFill="1" applyBorder="1" applyAlignment="1" applyProtection="1">
      <alignment horizontal="center" vertical="center"/>
    </xf>
    <xf numFmtId="178" fontId="3" fillId="0" borderId="2" xfId="82" applyNumberFormat="1" applyFont="1" applyFill="1" applyBorder="1" applyAlignment="1" applyProtection="1">
      <alignment horizontal="center" vertical="center"/>
    </xf>
    <xf numFmtId="49" fontId="3" fillId="0" borderId="6" xfId="78" applyNumberFormat="1" applyFont="1" applyFill="1" applyBorder="1" applyAlignment="1">
      <alignment horizontal="center" vertical="center"/>
    </xf>
    <xf numFmtId="177" fontId="3" fillId="0" borderId="5" xfId="82" applyNumberFormat="1" applyFont="1" applyFill="1" applyBorder="1" applyAlignment="1" applyProtection="1">
      <alignment horizontal="center" vertical="center"/>
    </xf>
    <xf numFmtId="178" fontId="3" fillId="0" borderId="5" xfId="82" applyNumberFormat="1" applyFont="1" applyFill="1" applyBorder="1" applyAlignment="1" applyProtection="1">
      <alignment horizontal="center" vertical="center"/>
    </xf>
    <xf numFmtId="0" fontId="3" fillId="0" borderId="8" xfId="82" applyNumberFormat="1" applyFont="1" applyFill="1" applyBorder="1" applyAlignment="1" applyProtection="1">
      <alignment horizontal="center" vertical="center" wrapText="1"/>
    </xf>
    <xf numFmtId="0" fontId="3" fillId="0" borderId="6" xfId="82" applyNumberFormat="1" applyFont="1" applyFill="1" applyBorder="1" applyAlignment="1">
      <alignment horizontal="center" vertical="center"/>
    </xf>
    <xf numFmtId="184" fontId="3" fillId="0" borderId="6" xfId="0" applyNumberFormat="1" applyFont="1" applyFill="1" applyBorder="1" applyAlignment="1">
      <alignment horizontal="right" vertical="center"/>
    </xf>
    <xf numFmtId="179" fontId="3" fillId="0" borderId="0" xfId="82" applyNumberFormat="1" applyFont="1" applyFill="1" applyAlignment="1" applyProtection="1">
      <alignment vertical="center" wrapText="1"/>
    </xf>
    <xf numFmtId="49" fontId="3" fillId="0" borderId="7" xfId="78" applyNumberFormat="1" applyFont="1" applyFill="1" applyBorder="1" applyAlignment="1">
      <alignment horizontal="center" vertical="center" wrapText="1"/>
    </xf>
    <xf numFmtId="179" fontId="6" fillId="0" borderId="0" xfId="82" applyNumberFormat="1" applyFont="1" applyFill="1" applyAlignment="1" applyProtection="1">
      <alignment horizontal="right" vertical="center"/>
    </xf>
    <xf numFmtId="179" fontId="6" fillId="0" borderId="0" xfId="82" applyNumberFormat="1" applyFont="1" applyFill="1" applyBorder="1" applyAlignment="1" applyProtection="1">
      <alignment horizontal="right" vertical="center"/>
    </xf>
    <xf numFmtId="0" fontId="6" fillId="0" borderId="0" xfId="84" applyFill="1"/>
    <xf numFmtId="0" fontId="2" fillId="0" borderId="0" xfId="84" applyNumberFormat="1" applyFont="1" applyFill="1" applyAlignment="1" applyProtection="1">
      <alignment horizontal="center" vertical="center"/>
    </xf>
    <xf numFmtId="0" fontId="6" fillId="0" borderId="1" xfId="84" applyFont="1" applyFill="1" applyBorder="1" applyAlignment="1">
      <alignment horizontal="left" vertical="center"/>
    </xf>
    <xf numFmtId="0" fontId="6" fillId="0" borderId="6" xfId="84" applyFont="1" applyFill="1" applyBorder="1" applyAlignment="1">
      <alignment horizontal="center" vertical="center" wrapText="1"/>
    </xf>
    <xf numFmtId="0" fontId="6" fillId="0" borderId="6" xfId="84" applyFill="1" applyBorder="1" applyAlignment="1">
      <alignment horizontal="center" vertical="center" wrapText="1"/>
    </xf>
    <xf numFmtId="0" fontId="6" fillId="0" borderId="4" xfId="84" applyFont="1" applyFill="1" applyBorder="1" applyAlignment="1">
      <alignment horizontal="center" vertical="center" wrapText="1"/>
    </xf>
    <xf numFmtId="3" fontId="3" fillId="0" borderId="6" xfId="84" applyNumberFormat="1" applyFont="1" applyFill="1" applyBorder="1" applyAlignment="1" applyProtection="1">
      <alignment horizontal="center" vertical="center" wrapText="1"/>
    </xf>
    <xf numFmtId="0" fontId="3" fillId="0" borderId="6" xfId="84" applyNumberFormat="1" applyFont="1" applyFill="1" applyBorder="1" applyAlignment="1" applyProtection="1">
      <alignment horizontal="center" vertical="center" wrapText="1"/>
    </xf>
    <xf numFmtId="0" fontId="3" fillId="0" borderId="6" xfId="84" applyFont="1" applyFill="1" applyBorder="1" applyAlignment="1">
      <alignment horizontal="center" vertical="center" wrapText="1"/>
    </xf>
    <xf numFmtId="0" fontId="3" fillId="0" borderId="6" xfId="84" applyFont="1" applyFill="1" applyBorder="1" applyAlignment="1">
      <alignment horizontal="left" vertical="center" wrapText="1"/>
    </xf>
    <xf numFmtId="176" fontId="3" fillId="0" borderId="7" xfId="84" applyNumberFormat="1" applyFont="1" applyFill="1" applyBorder="1" applyAlignment="1">
      <alignment horizontal="right" vertical="center"/>
    </xf>
    <xf numFmtId="182" fontId="3" fillId="0" borderId="6" xfId="84" applyNumberFormat="1" applyFont="1" applyFill="1" applyBorder="1" applyAlignment="1">
      <alignment horizontal="left" vertical="center"/>
    </xf>
    <xf numFmtId="176" fontId="3" fillId="0" borderId="6" xfId="84" applyNumberFormat="1" applyFont="1" applyFill="1" applyBorder="1" applyAlignment="1">
      <alignment horizontal="right" vertical="center" wrapText="1"/>
    </xf>
    <xf numFmtId="176" fontId="3" fillId="0" borderId="6" xfId="84" applyNumberFormat="1" applyFont="1" applyFill="1" applyBorder="1" applyAlignment="1" applyProtection="1">
      <alignment horizontal="right" vertical="center" wrapText="1"/>
    </xf>
    <xf numFmtId="176" fontId="3" fillId="0" borderId="4" xfId="84" applyNumberFormat="1" applyFont="1" applyFill="1" applyBorder="1" applyAlignment="1" applyProtection="1">
      <alignment horizontal="right" vertical="center" wrapText="1"/>
    </xf>
    <xf numFmtId="176" fontId="3" fillId="0" borderId="12" xfId="84" applyNumberFormat="1" applyFont="1" applyFill="1" applyBorder="1" applyAlignment="1" applyProtection="1">
      <alignment horizontal="right" vertical="center" wrapText="1"/>
    </xf>
    <xf numFmtId="176" fontId="3" fillId="0" borderId="7" xfId="84" applyNumberFormat="1" applyFont="1" applyFill="1" applyBorder="1" applyAlignment="1" applyProtection="1">
      <alignment horizontal="right" vertical="center" wrapText="1"/>
    </xf>
    <xf numFmtId="182" fontId="3" fillId="0" borderId="6" xfId="84" applyNumberFormat="1" applyFont="1" applyFill="1" applyBorder="1" applyAlignment="1">
      <alignment horizontal="right" vertical="center"/>
    </xf>
    <xf numFmtId="176" fontId="3" fillId="0" borderId="6" xfId="84" applyNumberFormat="1" applyFont="1" applyFill="1" applyBorder="1" applyAlignment="1">
      <alignment horizontal="center" vertical="center" wrapText="1"/>
    </xf>
    <xf numFmtId="176" fontId="3" fillId="0" borderId="7" xfId="84" applyNumberFormat="1" applyFont="1" applyFill="1" applyBorder="1" applyAlignment="1" applyProtection="1">
      <alignment horizontal="center" vertical="center" wrapText="1"/>
    </xf>
    <xf numFmtId="176" fontId="3" fillId="0" borderId="6" xfId="84" applyNumberFormat="1" applyFont="1" applyFill="1" applyBorder="1" applyAlignment="1" applyProtection="1">
      <alignment horizontal="center" vertical="center" wrapText="1"/>
    </xf>
    <xf numFmtId="182" fontId="3" fillId="0" borderId="6" xfId="84" applyNumberFormat="1" applyFont="1" applyFill="1" applyBorder="1" applyAlignment="1">
      <alignment horizontal="center" vertical="center"/>
    </xf>
    <xf numFmtId="1" fontId="6" fillId="0" borderId="0" xfId="84" applyNumberFormat="1" applyFill="1" applyAlignment="1">
      <alignment horizontal="right" vertical="center"/>
    </xf>
    <xf numFmtId="3" fontId="3" fillId="0" borderId="6" xfId="84" applyNumberFormat="1" applyFont="1" applyFill="1" applyBorder="1" applyAlignment="1">
      <alignment horizontal="center" vertical="center" wrapText="1"/>
    </xf>
    <xf numFmtId="3" fontId="3" fillId="0" borderId="5" xfId="84" applyNumberFormat="1" applyFont="1" applyFill="1" applyBorder="1" applyAlignment="1">
      <alignment horizontal="center" vertical="center" wrapText="1"/>
    </xf>
    <xf numFmtId="3" fontId="3" fillId="0" borderId="7" xfId="84" applyNumberFormat="1" applyFont="1" applyFill="1" applyBorder="1" applyAlignment="1">
      <alignment horizontal="center" vertical="center" wrapText="1"/>
    </xf>
    <xf numFmtId="0" fontId="6" fillId="0" borderId="0" xfId="84" applyFill="1" applyAlignment="1">
      <alignment horizontal="right" vertical="center"/>
    </xf>
    <xf numFmtId="0" fontId="6" fillId="0" borderId="0" xfId="84" applyFont="1" applyFill="1" applyAlignment="1">
      <alignment horizontal="righ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百分比 2" xfId="67"/>
    <cellStyle name="百分比_EF4B13E29A0421FAE0430A08200E21FA" xfId="68"/>
    <cellStyle name="差_一般公共预算基本支出表" xfId="69"/>
    <cellStyle name="常规 10" xfId="70"/>
    <cellStyle name="常规 2" xfId="71"/>
    <cellStyle name="常规 2 2" xfId="72"/>
    <cellStyle name="常规 2_4992C996E7A400C0E0530A081E8800C0" xfId="73"/>
    <cellStyle name="常规 3" xfId="74"/>
    <cellStyle name="常规 3 2" xfId="75"/>
    <cellStyle name="常规 3_4992C996E7A400C0E0530A081E8800C0" xfId="76"/>
    <cellStyle name="常规 4" xfId="77"/>
    <cellStyle name="常规_0C0E50DD51360000E0530A0804CB2C68" xfId="78"/>
    <cellStyle name="常规_1、政府组成部门预算分析-基本支出" xfId="79"/>
    <cellStyle name="常规_439B6CFEF4310134E0530A0804CB25FB" xfId="80"/>
    <cellStyle name="常规_439B6D647C250158E0530A0804CC3FF1" xfId="81"/>
    <cellStyle name="常规_442239306334007CE0530A0804CB3F5E" xfId="82"/>
    <cellStyle name="常规_4422630BD59E014AE0530A0804CCCC24" xfId="83"/>
    <cellStyle name="常规_465A346DA34A0120E0530A081E880120" xfId="84"/>
    <cellStyle name="常规_465A346DA34A0120E0530A081E880120_一般公共预算基本支出表" xfId="85"/>
    <cellStyle name="常规_467FBB278E8101C4E0530A081E8801C4" xfId="86"/>
    <cellStyle name="常规_EE70A06373940074E0430A0804CB0074" xfId="87"/>
    <cellStyle name="常规_一般公共预算基本支出表" xfId="88"/>
    <cellStyle name="好_一般公共预算基本支出表" xfId="89"/>
    <cellStyle name="着色 1" xfId="90"/>
    <cellStyle name="着色 2" xfId="91"/>
    <cellStyle name="着色 3" xfId="92"/>
    <cellStyle name="着色 4" xfId="93"/>
    <cellStyle name="着色 5" xfId="94"/>
    <cellStyle name="着色 6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topLeftCell="A2" workbookViewId="0">
      <selection activeCell="E9" sqref="E9:E10"/>
    </sheetView>
  </sheetViews>
  <sheetFormatPr defaultColWidth="6.875" defaultRowHeight="11.25"/>
  <cols>
    <col min="1" max="1" width="6.875" style="206"/>
    <col min="2" max="2" width="31.75" style="206" customWidth="1"/>
    <col min="3" max="3" width="10.625" style="206" customWidth="1"/>
    <col min="4" max="4" width="21.125" style="206" customWidth="1"/>
    <col min="5" max="5" width="20" style="206" customWidth="1"/>
    <col min="6" max="6" width="12.75" style="206" customWidth="1"/>
    <col min="7" max="8" width="10.75" style="206" customWidth="1"/>
    <col min="9" max="13" width="9.125" style="206" customWidth="1"/>
    <col min="14" max="17" width="7.125" style="206" customWidth="1"/>
    <col min="18" max="250" width="6.875" style="206" customWidth="1"/>
    <col min="251" max="16384" width="6.875" style="206"/>
  </cols>
  <sheetData>
    <row r="1" ht="9.75" customHeight="1" spans="17:17">
      <c r="Q1" s="232" t="s">
        <v>0</v>
      </c>
    </row>
    <row r="2" ht="23.25" customHeight="1" spans="1:17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ht="18" customHeight="1" spans="1:17">
      <c r="A3" s="208" t="s">
        <v>2</v>
      </c>
      <c r="B3" s="208"/>
      <c r="Q3" s="233" t="s">
        <v>3</v>
      </c>
    </row>
    <row r="4" ht="18" customHeight="1" spans="1:17">
      <c r="A4" s="209" t="s">
        <v>4</v>
      </c>
      <c r="B4" s="210"/>
      <c r="C4" s="210"/>
      <c r="D4" s="209" t="s">
        <v>5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ht="17.25" customHeight="1" spans="1:17">
      <c r="A5" s="212" t="s">
        <v>6</v>
      </c>
      <c r="B5" s="212"/>
      <c r="C5" s="212" t="s">
        <v>7</v>
      </c>
      <c r="D5" s="212" t="s">
        <v>6</v>
      </c>
      <c r="E5" s="213" t="s">
        <v>8</v>
      </c>
      <c r="F5" s="213" t="s">
        <v>9</v>
      </c>
      <c r="G5" s="213"/>
      <c r="H5" s="213"/>
      <c r="I5" s="213"/>
      <c r="J5" s="213"/>
      <c r="K5" s="213"/>
      <c r="L5" s="213"/>
      <c r="M5" s="213"/>
      <c r="N5" s="213" t="s">
        <v>10</v>
      </c>
      <c r="O5" s="213"/>
      <c r="P5" s="213"/>
      <c r="Q5" s="213"/>
    </row>
    <row r="6" ht="14.25" customHeight="1" spans="1:17">
      <c r="A6" s="212"/>
      <c r="B6" s="212"/>
      <c r="C6" s="212"/>
      <c r="D6" s="212"/>
      <c r="E6" s="213"/>
      <c r="F6" s="213" t="s">
        <v>11</v>
      </c>
      <c r="G6" s="213"/>
      <c r="H6" s="213" t="s">
        <v>12</v>
      </c>
      <c r="I6" s="213"/>
      <c r="J6" s="213" t="s">
        <v>13</v>
      </c>
      <c r="K6" s="229" t="s">
        <v>14</v>
      </c>
      <c r="L6" s="230" t="s">
        <v>15</v>
      </c>
      <c r="M6" s="209" t="s">
        <v>16</v>
      </c>
      <c r="N6" s="229" t="s">
        <v>17</v>
      </c>
      <c r="O6" s="229" t="s">
        <v>18</v>
      </c>
      <c r="P6" s="214" t="s">
        <v>19</v>
      </c>
      <c r="Q6" s="214" t="s">
        <v>20</v>
      </c>
    </row>
    <row r="7" ht="40.5" customHeight="1" spans="1:17">
      <c r="A7" s="212"/>
      <c r="B7" s="212"/>
      <c r="C7" s="212"/>
      <c r="D7" s="212"/>
      <c r="E7" s="213"/>
      <c r="F7" s="212" t="s">
        <v>21</v>
      </c>
      <c r="G7" s="212" t="s">
        <v>22</v>
      </c>
      <c r="H7" s="214" t="s">
        <v>21</v>
      </c>
      <c r="I7" s="214" t="s">
        <v>23</v>
      </c>
      <c r="J7" s="213"/>
      <c r="K7" s="229"/>
      <c r="L7" s="231"/>
      <c r="M7" s="209"/>
      <c r="N7" s="229"/>
      <c r="O7" s="229"/>
      <c r="P7" s="214"/>
      <c r="Q7" s="214"/>
    </row>
    <row r="8" ht="18.75" customHeight="1" spans="1:17">
      <c r="A8" s="209" t="s">
        <v>11</v>
      </c>
      <c r="B8" s="215" t="s">
        <v>24</v>
      </c>
      <c r="C8" s="216">
        <f>SUM(C9:C16)</f>
        <v>58.7068</v>
      </c>
      <c r="D8" s="217" t="s">
        <v>25</v>
      </c>
      <c r="E8" s="218">
        <f>SUM(E9:E11)</f>
        <v>58.7068</v>
      </c>
      <c r="F8" s="218">
        <f>SUM(F9:F11)</f>
        <v>58.7068</v>
      </c>
      <c r="G8" s="218">
        <f>SUM(G9:G11)</f>
        <v>58.7068</v>
      </c>
      <c r="H8" s="219"/>
      <c r="I8" s="219"/>
      <c r="J8" s="219"/>
      <c r="K8" s="219"/>
      <c r="L8" s="219"/>
      <c r="M8" s="219"/>
      <c r="N8" s="219"/>
      <c r="O8" s="219"/>
      <c r="P8" s="218"/>
      <c r="Q8" s="218"/>
    </row>
    <row r="9" ht="18.75" customHeight="1" spans="1:17">
      <c r="A9" s="210"/>
      <c r="B9" s="215" t="s">
        <v>26</v>
      </c>
      <c r="C9" s="216">
        <v>58.7068</v>
      </c>
      <c r="D9" s="217" t="s">
        <v>27</v>
      </c>
      <c r="E9" s="218">
        <f>F9+H9+J9+K9+L9+M9+N9+O9+P9+Q9</f>
        <v>56.3068</v>
      </c>
      <c r="F9" s="219">
        <f>G9</f>
        <v>56.3068</v>
      </c>
      <c r="G9" s="219">
        <v>56.3068</v>
      </c>
      <c r="H9" s="219"/>
      <c r="I9" s="219"/>
      <c r="J9" s="219"/>
      <c r="K9" s="219"/>
      <c r="L9" s="219"/>
      <c r="M9" s="219"/>
      <c r="N9" s="219"/>
      <c r="O9" s="219"/>
      <c r="P9" s="218"/>
      <c r="Q9" s="218"/>
    </row>
    <row r="10" ht="18.75" customHeight="1" spans="1:17">
      <c r="A10" s="210"/>
      <c r="B10" s="215" t="s">
        <v>28</v>
      </c>
      <c r="C10" s="216"/>
      <c r="D10" s="217" t="s">
        <v>29</v>
      </c>
      <c r="E10" s="218">
        <f>F10+H10+J10+K10+L10+M10+N10+O10+P10+Q10</f>
        <v>2.4</v>
      </c>
      <c r="F10" s="219">
        <f>G10</f>
        <v>2.4</v>
      </c>
      <c r="G10" s="219">
        <v>2.4</v>
      </c>
      <c r="H10" s="219"/>
      <c r="I10" s="219"/>
      <c r="J10" s="219"/>
      <c r="K10" s="219"/>
      <c r="L10" s="219"/>
      <c r="M10" s="219"/>
      <c r="N10" s="219"/>
      <c r="O10" s="219"/>
      <c r="P10" s="218"/>
      <c r="Q10" s="218"/>
    </row>
    <row r="11" ht="18.75" customHeight="1" spans="1:17">
      <c r="A11" s="210"/>
      <c r="B11" s="215" t="s">
        <v>30</v>
      </c>
      <c r="C11" s="216"/>
      <c r="D11" s="217" t="s">
        <v>31</v>
      </c>
      <c r="E11" s="218">
        <f t="shared" ref="E11:E20" si="0">F11+H11+J11+K11+L11+M11+N11+O11+P11+Q11</f>
        <v>0</v>
      </c>
      <c r="F11" s="219">
        <f t="shared" ref="F11:F20" si="1">G11</f>
        <v>0</v>
      </c>
      <c r="G11" s="219">
        <v>0</v>
      </c>
      <c r="H11" s="219"/>
      <c r="I11" s="219"/>
      <c r="J11" s="219"/>
      <c r="K11" s="219"/>
      <c r="L11" s="219"/>
      <c r="M11" s="219"/>
      <c r="N11" s="219"/>
      <c r="O11" s="219"/>
      <c r="P11" s="218"/>
      <c r="Q11" s="218"/>
    </row>
    <row r="12" ht="18.75" customHeight="1" spans="1:17">
      <c r="A12" s="210"/>
      <c r="B12" s="215" t="s">
        <v>32</v>
      </c>
      <c r="C12" s="216"/>
      <c r="D12" s="217" t="s">
        <v>33</v>
      </c>
      <c r="E12" s="218">
        <f>+E13+E16</f>
        <v>0</v>
      </c>
      <c r="F12" s="218">
        <f t="shared" ref="F12:Q12" si="2">+F13+F16</f>
        <v>0</v>
      </c>
      <c r="G12" s="218">
        <f t="shared" si="2"/>
        <v>0</v>
      </c>
      <c r="H12" s="218">
        <f t="shared" si="2"/>
        <v>0</v>
      </c>
      <c r="I12" s="218">
        <f t="shared" si="2"/>
        <v>0</v>
      </c>
      <c r="J12" s="218">
        <f t="shared" si="2"/>
        <v>0</v>
      </c>
      <c r="K12" s="218">
        <f t="shared" si="2"/>
        <v>0</v>
      </c>
      <c r="L12" s="218">
        <f t="shared" si="2"/>
        <v>0</v>
      </c>
      <c r="M12" s="218">
        <f t="shared" si="2"/>
        <v>0</v>
      </c>
      <c r="N12" s="218">
        <f t="shared" si="2"/>
        <v>0</v>
      </c>
      <c r="O12" s="218">
        <f t="shared" si="2"/>
        <v>0</v>
      </c>
      <c r="P12" s="218">
        <f t="shared" si="2"/>
        <v>0</v>
      </c>
      <c r="Q12" s="218">
        <f t="shared" si="2"/>
        <v>0</v>
      </c>
    </row>
    <row r="13" ht="18.75" customHeight="1" spans="1:17">
      <c r="A13" s="210"/>
      <c r="B13" s="215" t="s">
        <v>34</v>
      </c>
      <c r="C13" s="216"/>
      <c r="D13" s="217" t="s">
        <v>35</v>
      </c>
      <c r="E13" s="218">
        <f>E14+E15</f>
        <v>0</v>
      </c>
      <c r="F13" s="218">
        <f t="shared" ref="F13:Q13" si="3">F14+F15</f>
        <v>0</v>
      </c>
      <c r="G13" s="218">
        <f t="shared" si="3"/>
        <v>0</v>
      </c>
      <c r="H13" s="218">
        <f t="shared" si="3"/>
        <v>0</v>
      </c>
      <c r="I13" s="218">
        <f t="shared" si="3"/>
        <v>0</v>
      </c>
      <c r="J13" s="218">
        <f t="shared" si="3"/>
        <v>0</v>
      </c>
      <c r="K13" s="218">
        <f t="shared" si="3"/>
        <v>0</v>
      </c>
      <c r="L13" s="218">
        <f t="shared" si="3"/>
        <v>0</v>
      </c>
      <c r="M13" s="218">
        <f t="shared" si="3"/>
        <v>0</v>
      </c>
      <c r="N13" s="218">
        <f t="shared" si="3"/>
        <v>0</v>
      </c>
      <c r="O13" s="218">
        <f t="shared" si="3"/>
        <v>0</v>
      </c>
      <c r="P13" s="218">
        <f t="shared" si="3"/>
        <v>0</v>
      </c>
      <c r="Q13" s="218">
        <f t="shared" si="3"/>
        <v>0</v>
      </c>
    </row>
    <row r="14" ht="18.75" customHeight="1" spans="1:17">
      <c r="A14" s="210"/>
      <c r="B14" s="215" t="s">
        <v>36</v>
      </c>
      <c r="C14" s="216"/>
      <c r="D14" s="217" t="s">
        <v>37</v>
      </c>
      <c r="E14" s="218">
        <f t="shared" si="0"/>
        <v>0</v>
      </c>
      <c r="F14" s="219">
        <f>G14</f>
        <v>0</v>
      </c>
      <c r="G14" s="220"/>
      <c r="H14" s="220"/>
      <c r="I14" s="220"/>
      <c r="J14" s="220"/>
      <c r="K14" s="219"/>
      <c r="L14" s="220"/>
      <c r="M14" s="220"/>
      <c r="N14" s="219"/>
      <c r="O14" s="219"/>
      <c r="P14" s="218"/>
      <c r="Q14" s="218"/>
    </row>
    <row r="15" ht="18.75" customHeight="1" spans="1:17">
      <c r="A15" s="210"/>
      <c r="B15" s="215" t="s">
        <v>38</v>
      </c>
      <c r="C15" s="216"/>
      <c r="D15" s="217" t="s">
        <v>39</v>
      </c>
      <c r="E15" s="218">
        <f t="shared" si="0"/>
        <v>0</v>
      </c>
      <c r="F15" s="219">
        <f t="shared" si="1"/>
        <v>0</v>
      </c>
      <c r="G15" s="221"/>
      <c r="H15" s="221"/>
      <c r="I15" s="221"/>
      <c r="J15" s="221"/>
      <c r="K15" s="219"/>
      <c r="L15" s="221"/>
      <c r="M15" s="221"/>
      <c r="N15" s="219"/>
      <c r="O15" s="219"/>
      <c r="P15" s="218"/>
      <c r="Q15" s="218"/>
    </row>
    <row r="16" ht="18.75" customHeight="1" spans="1:17">
      <c r="A16" s="210"/>
      <c r="B16" s="215" t="s">
        <v>40</v>
      </c>
      <c r="C16" s="216"/>
      <c r="D16" s="217" t="s">
        <v>41</v>
      </c>
      <c r="E16" s="218">
        <f>SUM(E17:E20)</f>
        <v>0</v>
      </c>
      <c r="F16" s="218">
        <f>SUM(F17:F20)</f>
        <v>0</v>
      </c>
      <c r="G16" s="218">
        <f t="shared" ref="G16:Q16" si="4">SUM(G17:G20)</f>
        <v>0</v>
      </c>
      <c r="H16" s="218">
        <f t="shared" si="4"/>
        <v>0</v>
      </c>
      <c r="I16" s="218">
        <f t="shared" si="4"/>
        <v>0</v>
      </c>
      <c r="J16" s="218">
        <f t="shared" si="4"/>
        <v>0</v>
      </c>
      <c r="K16" s="218">
        <f t="shared" si="4"/>
        <v>0</v>
      </c>
      <c r="L16" s="218">
        <f t="shared" si="4"/>
        <v>0</v>
      </c>
      <c r="M16" s="218">
        <f t="shared" si="4"/>
        <v>0</v>
      </c>
      <c r="N16" s="218">
        <f t="shared" si="4"/>
        <v>0</v>
      </c>
      <c r="O16" s="218">
        <f t="shared" si="4"/>
        <v>0</v>
      </c>
      <c r="P16" s="218">
        <f t="shared" si="4"/>
        <v>0</v>
      </c>
      <c r="Q16" s="218">
        <f t="shared" si="4"/>
        <v>0</v>
      </c>
    </row>
    <row r="17" ht="18.75" customHeight="1" spans="1:17">
      <c r="A17" s="209" t="s">
        <v>42</v>
      </c>
      <c r="B17" s="215" t="s">
        <v>42</v>
      </c>
      <c r="C17" s="216">
        <f>C18+C19</f>
        <v>0</v>
      </c>
      <c r="D17" s="217" t="s">
        <v>43</v>
      </c>
      <c r="E17" s="218">
        <f t="shared" si="0"/>
        <v>0</v>
      </c>
      <c r="F17" s="219">
        <f t="shared" si="1"/>
        <v>0</v>
      </c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</row>
    <row r="18" ht="18.75" customHeight="1" spans="1:17">
      <c r="A18" s="209"/>
      <c r="B18" s="215" t="s">
        <v>44</v>
      </c>
      <c r="C18" s="216"/>
      <c r="D18" s="217" t="s">
        <v>45</v>
      </c>
      <c r="E18" s="218">
        <f t="shared" si="0"/>
        <v>0</v>
      </c>
      <c r="F18" s="219">
        <f t="shared" si="1"/>
        <v>0</v>
      </c>
      <c r="G18" s="219"/>
      <c r="H18" s="219"/>
      <c r="I18" s="219"/>
      <c r="J18" s="219"/>
      <c r="K18" s="219"/>
      <c r="L18" s="219"/>
      <c r="M18" s="219"/>
      <c r="N18" s="219"/>
      <c r="O18" s="219"/>
      <c r="P18" s="218"/>
      <c r="Q18" s="218"/>
    </row>
    <row r="19" ht="18.75" customHeight="1" spans="1:17">
      <c r="A19" s="209"/>
      <c r="B19" s="215" t="s">
        <v>40</v>
      </c>
      <c r="C19" s="216"/>
      <c r="D19" s="217" t="s">
        <v>46</v>
      </c>
      <c r="E19" s="218">
        <f t="shared" si="0"/>
        <v>0</v>
      </c>
      <c r="F19" s="219">
        <f t="shared" si="1"/>
        <v>0</v>
      </c>
      <c r="G19" s="219"/>
      <c r="H19" s="219"/>
      <c r="I19" s="219"/>
      <c r="J19" s="219"/>
      <c r="K19" s="219"/>
      <c r="L19" s="219"/>
      <c r="M19" s="219"/>
      <c r="N19" s="219"/>
      <c r="O19" s="219"/>
      <c r="P19" s="218"/>
      <c r="Q19" s="218"/>
    </row>
    <row r="20" ht="18.75" customHeight="1" spans="1:17">
      <c r="A20" s="215" t="s">
        <v>13</v>
      </c>
      <c r="B20" s="215"/>
      <c r="C20" s="216"/>
      <c r="D20" s="217" t="s">
        <v>47</v>
      </c>
      <c r="E20" s="218">
        <f t="shared" si="0"/>
        <v>0</v>
      </c>
      <c r="F20" s="219">
        <f t="shared" si="1"/>
        <v>0</v>
      </c>
      <c r="G20" s="222">
        <v>0</v>
      </c>
      <c r="H20" s="222"/>
      <c r="I20" s="222"/>
      <c r="J20" s="222"/>
      <c r="K20" s="219"/>
      <c r="L20" s="222"/>
      <c r="M20" s="222"/>
      <c r="N20" s="222"/>
      <c r="O20" s="222"/>
      <c r="P20" s="218"/>
      <c r="Q20" s="218"/>
    </row>
    <row r="21" ht="18.75" customHeight="1" spans="1:17">
      <c r="A21" s="215" t="s">
        <v>14</v>
      </c>
      <c r="B21" s="215"/>
      <c r="C21" s="216"/>
      <c r="D21" s="223"/>
      <c r="E21" s="224"/>
      <c r="F21" s="225"/>
      <c r="G21" s="225"/>
      <c r="H21" s="225"/>
      <c r="I21" s="225"/>
      <c r="J21" s="225"/>
      <c r="K21" s="226"/>
      <c r="L21" s="225"/>
      <c r="M21" s="225"/>
      <c r="N21" s="225"/>
      <c r="O21" s="225"/>
      <c r="P21" s="224"/>
      <c r="Q21" s="224"/>
    </row>
    <row r="22" ht="18.75" customHeight="1" spans="1:17">
      <c r="A22" s="215" t="s">
        <v>15</v>
      </c>
      <c r="B22" s="215"/>
      <c r="C22" s="216"/>
      <c r="D22" s="223"/>
      <c r="E22" s="224"/>
      <c r="F22" s="225"/>
      <c r="G22" s="225"/>
      <c r="H22" s="225"/>
      <c r="I22" s="225"/>
      <c r="J22" s="225"/>
      <c r="K22" s="226"/>
      <c r="L22" s="225"/>
      <c r="M22" s="225"/>
      <c r="N22" s="225"/>
      <c r="O22" s="225"/>
      <c r="P22" s="224"/>
      <c r="Q22" s="224"/>
    </row>
    <row r="23" ht="18.75" customHeight="1" spans="1:17">
      <c r="A23" s="209" t="s">
        <v>48</v>
      </c>
      <c r="B23" s="215" t="s">
        <v>49</v>
      </c>
      <c r="C23" s="216">
        <f>C24+C25</f>
        <v>0</v>
      </c>
      <c r="D23" s="223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  <row r="24" ht="18.75" customHeight="1" spans="1:17">
      <c r="A24" s="209"/>
      <c r="B24" s="215" t="s">
        <v>50</v>
      </c>
      <c r="C24" s="216"/>
      <c r="D24" s="223"/>
      <c r="E24" s="224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4"/>
      <c r="Q24" s="224"/>
    </row>
    <row r="25" ht="18.75" customHeight="1" spans="1:17">
      <c r="A25" s="209"/>
      <c r="B25" s="215" t="s">
        <v>51</v>
      </c>
      <c r="C25" s="216"/>
      <c r="D25" s="223"/>
      <c r="E25" s="224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4"/>
      <c r="Q25" s="224"/>
    </row>
    <row r="26" ht="18.75" customHeight="1" spans="1:17">
      <c r="A26" s="209" t="s">
        <v>52</v>
      </c>
      <c r="B26" s="215" t="s">
        <v>53</v>
      </c>
      <c r="C26" s="216">
        <f>SUM(C27:C30)</f>
        <v>0</v>
      </c>
      <c r="D26" s="223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</row>
    <row r="27" ht="18.75" customHeight="1" spans="1:17">
      <c r="A27" s="209"/>
      <c r="B27" s="215" t="s">
        <v>54</v>
      </c>
      <c r="C27" s="216"/>
      <c r="D27" s="223"/>
      <c r="E27" s="224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4"/>
      <c r="Q27" s="224"/>
    </row>
    <row r="28" ht="18.75" customHeight="1" spans="1:17">
      <c r="A28" s="209"/>
      <c r="B28" s="215" t="s">
        <v>55</v>
      </c>
      <c r="C28" s="216"/>
      <c r="D28" s="223"/>
      <c r="E28" s="224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4"/>
      <c r="Q28" s="224"/>
    </row>
    <row r="29" ht="18.75" customHeight="1" spans="1:17">
      <c r="A29" s="209"/>
      <c r="B29" s="215" t="s">
        <v>56</v>
      </c>
      <c r="C29" s="216"/>
      <c r="D29" s="223"/>
      <c r="E29" s="224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4"/>
    </row>
    <row r="30" ht="18.75" customHeight="1" spans="1:17">
      <c r="A30" s="209"/>
      <c r="B30" s="215" t="s">
        <v>57</v>
      </c>
      <c r="C30" s="216"/>
      <c r="D30" s="223"/>
      <c r="E30" s="224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4"/>
      <c r="Q30" s="224"/>
    </row>
    <row r="31" ht="18.75" customHeight="1" spans="1:17">
      <c r="A31" s="214" t="s">
        <v>58</v>
      </c>
      <c r="B31" s="214"/>
      <c r="C31" s="216">
        <f>C8+C17+C20+C21+C22+C23+C26</f>
        <v>58.7068</v>
      </c>
      <c r="D31" s="227" t="s">
        <v>59</v>
      </c>
      <c r="E31" s="218">
        <f>E8+E12</f>
        <v>58.7068</v>
      </c>
      <c r="F31" s="218">
        <f>F8+F12</f>
        <v>58.7068</v>
      </c>
      <c r="G31" s="218">
        <f>G8+G12</f>
        <v>58.7068</v>
      </c>
      <c r="H31" s="218">
        <f t="shared" ref="H31:Q31" si="5">H8+H12</f>
        <v>0</v>
      </c>
      <c r="I31" s="218">
        <f t="shared" si="5"/>
        <v>0</v>
      </c>
      <c r="J31" s="218">
        <f t="shared" si="5"/>
        <v>0</v>
      </c>
      <c r="K31" s="218">
        <f t="shared" si="5"/>
        <v>0</v>
      </c>
      <c r="L31" s="218">
        <f t="shared" si="5"/>
        <v>0</v>
      </c>
      <c r="M31" s="218">
        <f t="shared" si="5"/>
        <v>0</v>
      </c>
      <c r="N31" s="218">
        <f t="shared" si="5"/>
        <v>0</v>
      </c>
      <c r="O31" s="218">
        <f t="shared" si="5"/>
        <v>0</v>
      </c>
      <c r="P31" s="218">
        <f t="shared" si="5"/>
        <v>0</v>
      </c>
      <c r="Q31" s="218">
        <f t="shared" si="5"/>
        <v>0</v>
      </c>
    </row>
    <row r="32" ht="18.75" customHeight="1" spans="1:6">
      <c r="A32" s="167" t="s">
        <v>60</v>
      </c>
      <c r="C32" s="228"/>
      <c r="D32" s="228"/>
      <c r="E32" s="228"/>
      <c r="F32" s="228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showGridLines="0" showZeros="0" workbookViewId="0">
      <selection activeCell="H18" sqref="H18"/>
    </sheetView>
  </sheetViews>
  <sheetFormatPr defaultColWidth="7.25" defaultRowHeight="11.25"/>
  <cols>
    <col min="1" max="3" width="4.125" style="183" customWidth="1"/>
    <col min="4" max="4" width="7.125" style="183" customWidth="1"/>
    <col min="5" max="5" width="33" style="183" customWidth="1"/>
    <col min="6" max="8" width="8.625" style="183" customWidth="1"/>
    <col min="9" max="9" width="9.5" style="183" customWidth="1"/>
    <col min="10" max="10" width="8" style="183" customWidth="1"/>
    <col min="11" max="12" width="6.75" style="183" customWidth="1"/>
    <col min="13" max="13" width="9" style="183" customWidth="1"/>
    <col min="14" max="14" width="7.875" style="183" customWidth="1"/>
    <col min="15" max="16" width="7.75" style="183" customWidth="1"/>
    <col min="17" max="20" width="8" style="183" customWidth="1"/>
    <col min="21" max="22" width="7.875" style="183" customWidth="1"/>
    <col min="23" max="23" width="8.125" style="183" customWidth="1"/>
    <col min="24" max="24" width="8" style="183" customWidth="1"/>
    <col min="25" max="16384" width="7.25" style="183"/>
  </cols>
  <sheetData>
    <row r="1" s="181" customFormat="1" ht="25.5" customHeight="1" spans="1:256">
      <c r="A1" s="184"/>
      <c r="B1" s="184"/>
      <c r="C1" s="185"/>
      <c r="D1" s="186"/>
      <c r="E1" s="187"/>
      <c r="F1" s="187"/>
      <c r="G1" s="187"/>
      <c r="H1" s="187"/>
      <c r="I1" s="202"/>
      <c r="J1" s="202"/>
      <c r="K1" s="202"/>
      <c r="L1" s="202"/>
      <c r="M1" s="202"/>
      <c r="N1" s="202"/>
      <c r="O1" s="202"/>
      <c r="P1" s="202"/>
      <c r="Q1" s="202"/>
      <c r="R1" s="202"/>
      <c r="X1" s="204" t="s">
        <v>61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="181" customFormat="1" ht="25.5" customHeight="1" spans="1:256">
      <c r="A2" s="188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181" customFormat="1" ht="25.5" customHeight="1" spans="1:256">
      <c r="A3" s="189" t="s">
        <v>2</v>
      </c>
      <c r="B3" s="189"/>
      <c r="C3" s="189"/>
      <c r="D3" s="189"/>
      <c r="E3" s="189"/>
      <c r="H3" s="187"/>
      <c r="I3" s="202"/>
      <c r="J3" s="202"/>
      <c r="K3" s="202"/>
      <c r="L3" s="202"/>
      <c r="M3" s="202"/>
      <c r="N3" s="202"/>
      <c r="O3" s="202"/>
      <c r="P3" s="202"/>
      <c r="Q3" s="202"/>
      <c r="R3" s="202"/>
      <c r="X3" s="205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181" customFormat="1" ht="23.25" customHeight="1" spans="1:256">
      <c r="A4" s="190" t="s">
        <v>63</v>
      </c>
      <c r="B4" s="190"/>
      <c r="C4" s="190"/>
      <c r="D4" s="191" t="s">
        <v>64</v>
      </c>
      <c r="E4" s="191" t="s">
        <v>65</v>
      </c>
      <c r="F4" s="191" t="s">
        <v>58</v>
      </c>
      <c r="G4" s="192" t="s">
        <v>11</v>
      </c>
      <c r="H4" s="192"/>
      <c r="I4" s="192"/>
      <c r="J4" s="192"/>
      <c r="K4" s="192"/>
      <c r="L4" s="192"/>
      <c r="M4" s="192"/>
      <c r="N4" s="107" t="s">
        <v>66</v>
      </c>
      <c r="O4" s="107"/>
      <c r="P4" s="107"/>
      <c r="Q4" s="107" t="s">
        <v>67</v>
      </c>
      <c r="R4" s="107"/>
      <c r="S4" s="107"/>
      <c r="T4" s="111" t="s">
        <v>13</v>
      </c>
      <c r="U4" s="111" t="s">
        <v>14</v>
      </c>
      <c r="V4" s="111" t="s">
        <v>15</v>
      </c>
      <c r="W4" s="111" t="s">
        <v>48</v>
      </c>
      <c r="X4" s="111" t="s">
        <v>68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81" customFormat="1" ht="48.75" customHeight="1" spans="1:256">
      <c r="A5" s="193" t="s">
        <v>69</v>
      </c>
      <c r="B5" s="194" t="s">
        <v>70</v>
      </c>
      <c r="C5" s="195" t="s">
        <v>71</v>
      </c>
      <c r="D5" s="191"/>
      <c r="E5" s="191"/>
      <c r="F5" s="191"/>
      <c r="G5" s="196" t="s">
        <v>21</v>
      </c>
      <c r="H5" s="196" t="s">
        <v>72</v>
      </c>
      <c r="I5" s="108" t="s">
        <v>73</v>
      </c>
      <c r="J5" s="108" t="s">
        <v>74</v>
      </c>
      <c r="K5" s="108" t="s">
        <v>75</v>
      </c>
      <c r="L5" s="108" t="s">
        <v>76</v>
      </c>
      <c r="M5" s="108" t="s">
        <v>77</v>
      </c>
      <c r="N5" s="113" t="s">
        <v>21</v>
      </c>
      <c r="O5" s="203" t="s">
        <v>78</v>
      </c>
      <c r="P5" s="203" t="s">
        <v>79</v>
      </c>
      <c r="Q5" s="113" t="s">
        <v>21</v>
      </c>
      <c r="R5" s="203" t="s">
        <v>80</v>
      </c>
      <c r="S5" s="113" t="s">
        <v>79</v>
      </c>
      <c r="T5" s="113"/>
      <c r="U5" s="113"/>
      <c r="V5" s="113"/>
      <c r="W5" s="113"/>
      <c r="X5" s="11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181" customFormat="1" ht="20.25" customHeight="1" spans="1:256">
      <c r="A6" s="197" t="s">
        <v>81</v>
      </c>
      <c r="B6" s="198" t="s">
        <v>81</v>
      </c>
      <c r="C6" s="198" t="s">
        <v>81</v>
      </c>
      <c r="D6" s="199" t="s">
        <v>81</v>
      </c>
      <c r="E6" s="199" t="s">
        <v>81</v>
      </c>
      <c r="F6" s="200">
        <v>1</v>
      </c>
      <c r="G6" s="200">
        <v>2</v>
      </c>
      <c r="H6" s="200">
        <v>3</v>
      </c>
      <c r="I6" s="200">
        <v>4</v>
      </c>
      <c r="J6" s="200">
        <v>5</v>
      </c>
      <c r="K6" s="200">
        <v>6</v>
      </c>
      <c r="L6" s="200">
        <v>7</v>
      </c>
      <c r="M6" s="200">
        <v>8</v>
      </c>
      <c r="N6" s="200">
        <v>9</v>
      </c>
      <c r="O6" s="200">
        <v>10</v>
      </c>
      <c r="P6" s="200">
        <v>11</v>
      </c>
      <c r="Q6" s="200">
        <v>12</v>
      </c>
      <c r="R6" s="200">
        <v>13</v>
      </c>
      <c r="S6" s="200">
        <v>14</v>
      </c>
      <c r="T6" s="200">
        <v>15</v>
      </c>
      <c r="U6" s="200">
        <v>16</v>
      </c>
      <c r="V6" s="200">
        <v>17</v>
      </c>
      <c r="W6" s="200">
        <v>18</v>
      </c>
      <c r="X6" s="200">
        <v>19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182" customFormat="1" ht="23.45" customHeight="1" spans="1:256">
      <c r="A7" s="38"/>
      <c r="B7" s="38"/>
      <c r="C7" s="38"/>
      <c r="D7" s="38" t="s">
        <v>82</v>
      </c>
      <c r="E7" s="38" t="s">
        <v>8</v>
      </c>
      <c r="F7" s="201">
        <f>G7+N7+Q7+T7+U7+V7+W7+X7</f>
        <v>58.7068</v>
      </c>
      <c r="G7" s="201">
        <f>SUM(H7:M7)</f>
        <v>58.7068</v>
      </c>
      <c r="H7" s="201">
        <f>SUM(H8:H13)</f>
        <v>58.7068</v>
      </c>
      <c r="I7" s="201">
        <f t="shared" ref="I7:X7" si="0">SUM(I8:I13)</f>
        <v>0</v>
      </c>
      <c r="J7" s="201">
        <f t="shared" si="0"/>
        <v>0</v>
      </c>
      <c r="K7" s="201">
        <f t="shared" si="0"/>
        <v>0</v>
      </c>
      <c r="L7" s="201">
        <f t="shared" si="0"/>
        <v>0</v>
      </c>
      <c r="M7" s="201">
        <f t="shared" si="0"/>
        <v>0</v>
      </c>
      <c r="N7" s="201">
        <f t="shared" si="0"/>
        <v>0</v>
      </c>
      <c r="O7" s="201">
        <f t="shared" si="0"/>
        <v>0</v>
      </c>
      <c r="P7" s="201">
        <f t="shared" si="0"/>
        <v>0</v>
      </c>
      <c r="Q7" s="201">
        <f t="shared" si="0"/>
        <v>0</v>
      </c>
      <c r="R7" s="201">
        <f t="shared" si="0"/>
        <v>0</v>
      </c>
      <c r="S7" s="201">
        <f t="shared" si="0"/>
        <v>0</v>
      </c>
      <c r="T7" s="201">
        <f t="shared" si="0"/>
        <v>0</v>
      </c>
      <c r="U7" s="201">
        <f t="shared" si="0"/>
        <v>0</v>
      </c>
      <c r="V7" s="201">
        <f t="shared" si="0"/>
        <v>0</v>
      </c>
      <c r="W7" s="201">
        <f t="shared" si="0"/>
        <v>0</v>
      </c>
      <c r="X7" s="201">
        <f t="shared" si="0"/>
        <v>0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</row>
    <row r="8" s="182" customFormat="1" ht="23.45" customHeight="1" spans="1:256">
      <c r="A8" s="116" t="s">
        <v>83</v>
      </c>
      <c r="B8" s="38" t="s">
        <v>84</v>
      </c>
      <c r="C8" s="38" t="s">
        <v>85</v>
      </c>
      <c r="D8" s="38"/>
      <c r="E8" s="38" t="s">
        <v>86</v>
      </c>
      <c r="F8" s="201">
        <f t="shared" ref="F8:F13" si="1">G8+N8+Q8+T8+U8+V8+W8+X8</f>
        <v>7.3</v>
      </c>
      <c r="G8" s="201">
        <f t="shared" ref="G8:G13" si="2">SUM(H8:M8)</f>
        <v>7.3</v>
      </c>
      <c r="H8" s="201">
        <v>7.3</v>
      </c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</row>
    <row r="9" s="182" customFormat="1" ht="23.45" customHeight="1" spans="1:256">
      <c r="A9" s="116"/>
      <c r="B9" s="117" t="s">
        <v>87</v>
      </c>
      <c r="C9" s="38" t="s">
        <v>88</v>
      </c>
      <c r="D9" s="38"/>
      <c r="E9" s="38" t="s">
        <v>89</v>
      </c>
      <c r="F9" s="201">
        <f t="shared" si="1"/>
        <v>0.32</v>
      </c>
      <c r="G9" s="201">
        <f t="shared" si="2"/>
        <v>0.32</v>
      </c>
      <c r="H9" s="201">
        <v>0.32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="182" customFormat="1" ht="23.45" customHeight="1" spans="1:256">
      <c r="A10" s="116"/>
      <c r="B10" s="116"/>
      <c r="C10" s="38" t="s">
        <v>90</v>
      </c>
      <c r="D10" s="38"/>
      <c r="E10" s="38" t="s">
        <v>91</v>
      </c>
      <c r="F10" s="201">
        <f t="shared" si="1"/>
        <v>0.1</v>
      </c>
      <c r="G10" s="201">
        <f t="shared" si="2"/>
        <v>0.1</v>
      </c>
      <c r="H10" s="201">
        <v>0.1</v>
      </c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</row>
    <row r="11" s="182" customFormat="1" ht="23.45" customHeight="1" spans="1:256">
      <c r="A11" s="118"/>
      <c r="B11" s="118"/>
      <c r="C11" s="38" t="s">
        <v>92</v>
      </c>
      <c r="D11" s="38"/>
      <c r="E11" s="38" t="s">
        <v>93</v>
      </c>
      <c r="F11" s="201">
        <f t="shared" si="1"/>
        <v>0.23</v>
      </c>
      <c r="G11" s="201">
        <f t="shared" si="2"/>
        <v>0.23</v>
      </c>
      <c r="H11" s="201">
        <v>0.23</v>
      </c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="182" customFormat="1" ht="23.45" customHeight="1" spans="1:256">
      <c r="A12" s="38" t="s">
        <v>94</v>
      </c>
      <c r="B12" s="38" t="s">
        <v>95</v>
      </c>
      <c r="C12" s="38" t="s">
        <v>88</v>
      </c>
      <c r="D12" s="38"/>
      <c r="E12" s="38" t="s">
        <v>96</v>
      </c>
      <c r="F12" s="201">
        <f t="shared" si="1"/>
        <v>2.8</v>
      </c>
      <c r="G12" s="201">
        <f t="shared" si="2"/>
        <v>2.8</v>
      </c>
      <c r="H12" s="201">
        <v>2.8</v>
      </c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</row>
    <row r="13" s="182" customFormat="1" ht="23.45" customHeight="1" spans="1:256">
      <c r="A13" s="38" t="s">
        <v>97</v>
      </c>
      <c r="B13" s="38" t="s">
        <v>85</v>
      </c>
      <c r="C13" s="38" t="s">
        <v>88</v>
      </c>
      <c r="D13" s="38"/>
      <c r="E13" s="38" t="s">
        <v>98</v>
      </c>
      <c r="F13" s="201">
        <f t="shared" si="1"/>
        <v>47.9568</v>
      </c>
      <c r="G13" s="201">
        <f t="shared" si="2"/>
        <v>47.9568</v>
      </c>
      <c r="H13" s="201">
        <v>47.9568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</row>
    <row r="14" ht="23.45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3.45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3.4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3.45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3.45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23.45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</sheetData>
  <sheetProtection formatCells="0" formatColumns="0" formatRows="0"/>
  <mergeCells count="13">
    <mergeCell ref="A3:E3"/>
    <mergeCell ref="N4:P4"/>
    <mergeCell ref="Q4:S4"/>
    <mergeCell ref="A8:A11"/>
    <mergeCell ref="B9:B11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2"/>
  <sheetViews>
    <sheetView showGridLines="0" showZeros="0" workbookViewId="0">
      <selection activeCell="F9" sqref="F9:F12"/>
    </sheetView>
  </sheetViews>
  <sheetFormatPr defaultColWidth="7.25" defaultRowHeight="11.25"/>
  <cols>
    <col min="1" max="3" width="4.125" style="115" customWidth="1"/>
    <col min="4" max="4" width="7.125" style="115" customWidth="1"/>
    <col min="5" max="5" width="28.5" style="115" customWidth="1"/>
    <col min="6" max="15" width="9.5" style="115" customWidth="1"/>
    <col min="16" max="247" width="7.25" style="115" customWidth="1"/>
    <col min="248" max="16384" width="7.25" style="115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62"/>
      <c r="J1" s="49"/>
      <c r="K1" s="49"/>
      <c r="L1" s="49"/>
      <c r="M1" s="49"/>
      <c r="N1" s="49"/>
      <c r="O1" s="63" t="s">
        <v>99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50" t="s">
        <v>100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5" t="s">
        <v>2</v>
      </c>
      <c r="B3" s="5"/>
      <c r="C3" s="5"/>
      <c r="D3" s="5"/>
      <c r="E3" s="5"/>
      <c r="F3" s="49"/>
      <c r="G3" s="51"/>
      <c r="H3" s="51"/>
      <c r="I3" s="51"/>
      <c r="J3" s="51"/>
      <c r="K3" s="51"/>
      <c r="L3" s="51"/>
      <c r="M3" s="51"/>
      <c r="N3" s="51"/>
      <c r="O3" s="63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101</v>
      </c>
      <c r="H4" s="54"/>
      <c r="I4" s="54"/>
      <c r="J4" s="64"/>
      <c r="K4" s="65" t="s">
        <v>102</v>
      </c>
      <c r="L4" s="54"/>
      <c r="M4" s="54"/>
      <c r="N4" s="54"/>
      <c r="O4" s="6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103</v>
      </c>
      <c r="I5" s="53" t="s">
        <v>104</v>
      </c>
      <c r="J5" s="53" t="s">
        <v>105</v>
      </c>
      <c r="K5" s="66" t="s">
        <v>21</v>
      </c>
      <c r="L5" s="67" t="s">
        <v>106</v>
      </c>
      <c r="M5" s="67"/>
      <c r="N5" s="67"/>
      <c r="O5" s="68" t="s">
        <v>107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9"/>
      <c r="L6" s="53" t="s">
        <v>108</v>
      </c>
      <c r="M6" s="53" t="s">
        <v>109</v>
      </c>
      <c r="N6" s="53" t="s">
        <v>110</v>
      </c>
      <c r="O6" s="7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21" customFormat="1" ht="21.6" customHeight="1" spans="1:247">
      <c r="A8" s="38"/>
      <c r="B8" s="38"/>
      <c r="C8" s="38"/>
      <c r="D8" s="38" t="s">
        <v>82</v>
      </c>
      <c r="E8" s="38" t="s">
        <v>8</v>
      </c>
      <c r="F8" s="81">
        <f>G8+N8+Q8+T8+U8+V8+W8+X8</f>
        <v>58.7068</v>
      </c>
      <c r="G8" s="81">
        <f>SUM(H8:J8)</f>
        <v>58.7068</v>
      </c>
      <c r="H8" s="81">
        <f t="shared" ref="H8:O8" si="0">SUM(H9:H14)</f>
        <v>56.3068</v>
      </c>
      <c r="I8" s="81">
        <f t="shared" si="0"/>
        <v>2.4</v>
      </c>
      <c r="J8" s="81">
        <f t="shared" si="0"/>
        <v>0</v>
      </c>
      <c r="K8" s="81">
        <f t="shared" si="0"/>
        <v>0</v>
      </c>
      <c r="L8" s="81">
        <f t="shared" si="0"/>
        <v>0</v>
      </c>
      <c r="M8" s="81">
        <f t="shared" si="0"/>
        <v>0</v>
      </c>
      <c r="N8" s="81">
        <f t="shared" si="0"/>
        <v>0</v>
      </c>
      <c r="O8" s="81">
        <f t="shared" si="0"/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6" t="s">
        <v>83</v>
      </c>
      <c r="B9" s="38" t="s">
        <v>84</v>
      </c>
      <c r="C9" s="38" t="s">
        <v>85</v>
      </c>
      <c r="D9" s="38"/>
      <c r="E9" s="38" t="s">
        <v>86</v>
      </c>
      <c r="F9" s="81">
        <f t="shared" ref="F9:F14" si="1">G9+N9+Q9+T9+U9+V9+W9+X9</f>
        <v>7.3</v>
      </c>
      <c r="G9" s="81">
        <f t="shared" ref="G9:G14" si="2">SUM(H9:J9)</f>
        <v>7.3</v>
      </c>
      <c r="H9" s="81">
        <v>7.3</v>
      </c>
      <c r="I9" s="81"/>
      <c r="J9" s="81"/>
      <c r="K9" s="119">
        <f t="shared" ref="K9:K14" si="3">SUM(L9:N9)</f>
        <v>0</v>
      </c>
      <c r="L9" s="119"/>
      <c r="M9" s="119"/>
      <c r="N9" s="119"/>
      <c r="O9" s="11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16"/>
      <c r="B10" s="117" t="s">
        <v>87</v>
      </c>
      <c r="C10" s="38" t="s">
        <v>88</v>
      </c>
      <c r="D10" s="38"/>
      <c r="E10" s="38" t="s">
        <v>89</v>
      </c>
      <c r="F10" s="81">
        <f t="shared" si="1"/>
        <v>0.32</v>
      </c>
      <c r="G10" s="81">
        <f t="shared" si="2"/>
        <v>0.32</v>
      </c>
      <c r="H10" s="81">
        <v>0.32</v>
      </c>
      <c r="I10" s="81"/>
      <c r="J10" s="81"/>
      <c r="K10" s="119">
        <f t="shared" si="3"/>
        <v>0</v>
      </c>
      <c r="L10" s="119"/>
      <c r="M10" s="119"/>
      <c r="N10" s="119"/>
      <c r="O10" s="11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6.25" customHeight="1" spans="1:247">
      <c r="A11" s="116"/>
      <c r="B11" s="116"/>
      <c r="C11" s="38" t="s">
        <v>90</v>
      </c>
      <c r="D11" s="38"/>
      <c r="E11" s="38" t="s">
        <v>91</v>
      </c>
      <c r="F11" s="81">
        <f t="shared" si="1"/>
        <v>0.1</v>
      </c>
      <c r="G11" s="81">
        <f t="shared" si="2"/>
        <v>0.1</v>
      </c>
      <c r="H11" s="81">
        <v>0.1</v>
      </c>
      <c r="I11" s="81"/>
      <c r="J11" s="81"/>
      <c r="K11" s="119">
        <f t="shared" si="3"/>
        <v>0</v>
      </c>
      <c r="L11" s="119"/>
      <c r="M11" s="119"/>
      <c r="N11" s="119"/>
      <c r="O11" s="11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1.6" customHeight="1" spans="1:247">
      <c r="A12" s="118"/>
      <c r="B12" s="118"/>
      <c r="C12" s="38" t="s">
        <v>92</v>
      </c>
      <c r="D12" s="38"/>
      <c r="E12" s="38" t="s">
        <v>93</v>
      </c>
      <c r="F12" s="81">
        <f t="shared" si="1"/>
        <v>0.23</v>
      </c>
      <c r="G12" s="81">
        <f t="shared" si="2"/>
        <v>0.23</v>
      </c>
      <c r="H12" s="81">
        <v>0.23</v>
      </c>
      <c r="I12" s="81"/>
      <c r="J12" s="81"/>
      <c r="K12" s="119">
        <f t="shared" si="3"/>
        <v>0</v>
      </c>
      <c r="L12" s="119"/>
      <c r="M12" s="119"/>
      <c r="N12" s="119"/>
      <c r="O12" s="11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38" t="s">
        <v>94</v>
      </c>
      <c r="B13" s="38" t="s">
        <v>95</v>
      </c>
      <c r="C13" s="38" t="s">
        <v>88</v>
      </c>
      <c r="D13" s="38"/>
      <c r="E13" s="38" t="s">
        <v>96</v>
      </c>
      <c r="F13" s="81">
        <f t="shared" si="1"/>
        <v>2.8</v>
      </c>
      <c r="G13" s="81">
        <f t="shared" si="2"/>
        <v>2.8</v>
      </c>
      <c r="H13" s="81">
        <v>2.8</v>
      </c>
      <c r="I13" s="81"/>
      <c r="J13" s="81"/>
      <c r="K13" s="119">
        <f t="shared" si="3"/>
        <v>0</v>
      </c>
      <c r="L13" s="119"/>
      <c r="M13" s="119"/>
      <c r="N13" s="119"/>
      <c r="O13" s="11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38" t="s">
        <v>97</v>
      </c>
      <c r="B14" s="38" t="s">
        <v>85</v>
      </c>
      <c r="C14" s="38" t="s">
        <v>88</v>
      </c>
      <c r="D14" s="38"/>
      <c r="E14" s="38" t="s">
        <v>98</v>
      </c>
      <c r="F14" s="81">
        <f t="shared" si="1"/>
        <v>47.9568</v>
      </c>
      <c r="G14" s="81">
        <f t="shared" si="2"/>
        <v>47.9568</v>
      </c>
      <c r="H14" s="81">
        <v>45.5568</v>
      </c>
      <c r="I14" s="81">
        <v>2.4</v>
      </c>
      <c r="J14" s="81"/>
      <c r="K14" s="119">
        <f t="shared" si="3"/>
        <v>0</v>
      </c>
      <c r="L14" s="119"/>
      <c r="M14" s="119"/>
      <c r="N14" s="119"/>
      <c r="O14" s="11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</sheetData>
  <sheetProtection formatCells="0" formatColumns="0" formatRows="0"/>
  <mergeCells count="13">
    <mergeCell ref="A3:E3"/>
    <mergeCell ref="L5:N5"/>
    <mergeCell ref="A9:A12"/>
    <mergeCell ref="B10:B12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topLeftCell="A7" workbookViewId="0">
      <selection activeCell="H33" sqref="H33"/>
    </sheetView>
  </sheetViews>
  <sheetFormatPr defaultColWidth="7.25" defaultRowHeight="11.25"/>
  <cols>
    <col min="1" max="1" width="4.125" style="122" customWidth="1"/>
    <col min="2" max="2" width="29" style="122" customWidth="1"/>
    <col min="3" max="3" width="9.625" style="123" customWidth="1"/>
    <col min="4" max="4" width="26.75" style="123" customWidth="1"/>
    <col min="5" max="5" width="9.5" style="123" customWidth="1"/>
    <col min="6" max="7" width="8.875" style="123" customWidth="1"/>
    <col min="8" max="8" width="13.625" style="123" customWidth="1"/>
    <col min="9" max="11" width="8.875" style="123" customWidth="1"/>
    <col min="12" max="13" width="11.25" style="123" customWidth="1"/>
    <col min="14" max="14" width="10.125" style="123" customWidth="1"/>
    <col min="15" max="16384" width="7.25" style="123"/>
  </cols>
  <sheetData>
    <row r="1" ht="11.45" customHeight="1" spans="1:14">
      <c r="A1" s="124"/>
      <c r="B1" s="124"/>
      <c r="C1" s="125"/>
      <c r="D1" s="125"/>
      <c r="E1" s="126"/>
      <c r="F1" s="126"/>
      <c r="G1" s="127"/>
      <c r="H1" s="127"/>
      <c r="I1" s="127"/>
      <c r="J1" s="127"/>
      <c r="K1" s="127"/>
      <c r="L1" s="170"/>
      <c r="M1" s="171"/>
      <c r="N1" s="172" t="s">
        <v>111</v>
      </c>
    </row>
    <row r="2" ht="23.1" customHeight="1" spans="1:14">
      <c r="A2" s="128" t="s">
        <v>112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71"/>
    </row>
    <row r="3" ht="21" customHeight="1" spans="1:14">
      <c r="A3" s="76" t="s">
        <v>2</v>
      </c>
      <c r="B3" s="1"/>
      <c r="C3" s="1"/>
      <c r="D3" s="1"/>
      <c r="E3" s="1"/>
      <c r="F3" s="129"/>
      <c r="G3" s="129"/>
      <c r="H3" s="129"/>
      <c r="I3" s="129"/>
      <c r="J3" s="129"/>
      <c r="K3" s="129"/>
      <c r="L3" s="129"/>
      <c r="M3" s="171"/>
      <c r="N3" s="173" t="s">
        <v>3</v>
      </c>
    </row>
    <row r="4" s="120" customFormat="1" ht="17.25" customHeight="1" spans="1:14">
      <c r="A4" s="130" t="s">
        <v>113</v>
      </c>
      <c r="B4" s="131"/>
      <c r="C4" s="132"/>
      <c r="D4" s="133" t="s">
        <v>114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="120" customFormat="1" ht="16.5" customHeight="1" spans="1:14">
      <c r="A5" s="134" t="s">
        <v>115</v>
      </c>
      <c r="B5" s="135"/>
      <c r="C5" s="136" t="s">
        <v>116</v>
      </c>
      <c r="D5" s="136" t="s">
        <v>117</v>
      </c>
      <c r="E5" s="137" t="s">
        <v>8</v>
      </c>
      <c r="F5" s="138" t="s">
        <v>9</v>
      </c>
      <c r="G5" s="139"/>
      <c r="H5" s="139"/>
      <c r="I5" s="139"/>
      <c r="J5" s="139"/>
      <c r="K5" s="139"/>
      <c r="L5" s="139"/>
      <c r="M5" s="139"/>
      <c r="N5" s="174"/>
    </row>
    <row r="6" s="120" customFormat="1" ht="16.5" customHeight="1" spans="1:14">
      <c r="A6" s="140"/>
      <c r="B6" s="141"/>
      <c r="C6" s="142"/>
      <c r="D6" s="136"/>
      <c r="E6" s="137"/>
      <c r="F6" s="138" t="s">
        <v>11</v>
      </c>
      <c r="G6" s="139"/>
      <c r="H6" s="139"/>
      <c r="I6" s="139"/>
      <c r="J6" s="139"/>
      <c r="K6" s="139"/>
      <c r="L6" s="174"/>
      <c r="M6" s="175" t="s">
        <v>67</v>
      </c>
      <c r="N6" s="148" t="s">
        <v>13</v>
      </c>
    </row>
    <row r="7" s="120" customFormat="1" ht="43.5" customHeight="1" spans="1:14">
      <c r="A7" s="143"/>
      <c r="B7" s="144"/>
      <c r="C7" s="142"/>
      <c r="D7" s="136"/>
      <c r="E7" s="137"/>
      <c r="F7" s="145" t="s">
        <v>21</v>
      </c>
      <c r="G7" s="146" t="s">
        <v>72</v>
      </c>
      <c r="H7" s="147" t="s">
        <v>73</v>
      </c>
      <c r="I7" s="147" t="s">
        <v>74</v>
      </c>
      <c r="J7" s="176" t="s">
        <v>75</v>
      </c>
      <c r="K7" s="147" t="s">
        <v>76</v>
      </c>
      <c r="L7" s="148" t="s">
        <v>77</v>
      </c>
      <c r="M7" s="177"/>
      <c r="N7" s="148"/>
    </row>
    <row r="8" s="121" customFormat="1" ht="15" customHeight="1" spans="1:14">
      <c r="A8" s="148" t="s">
        <v>11</v>
      </c>
      <c r="B8" s="149" t="s">
        <v>72</v>
      </c>
      <c r="C8" s="150">
        <v>58.7068</v>
      </c>
      <c r="D8" s="151" t="s">
        <v>118</v>
      </c>
      <c r="E8" s="152">
        <f>F8+M8+N8</f>
        <v>0</v>
      </c>
      <c r="F8" s="152">
        <f>SUM(G8:L8)</f>
        <v>0</v>
      </c>
      <c r="G8" s="152"/>
      <c r="H8" s="152"/>
      <c r="I8" s="152"/>
      <c r="J8" s="152"/>
      <c r="K8" s="152"/>
      <c r="L8" s="152"/>
      <c r="M8" s="152"/>
      <c r="N8" s="178"/>
    </row>
    <row r="9" s="121" customFormat="1" ht="15" customHeight="1" spans="1:14">
      <c r="A9" s="148"/>
      <c r="B9" s="149" t="s">
        <v>73</v>
      </c>
      <c r="C9" s="150"/>
      <c r="D9" s="153" t="s">
        <v>119</v>
      </c>
      <c r="E9" s="152">
        <f t="shared" ref="E9:E36" si="0">F9+M9+N9</f>
        <v>0</v>
      </c>
      <c r="F9" s="152">
        <f t="shared" ref="F9:F36" si="1">SUM(G9:L9)</f>
        <v>0</v>
      </c>
      <c r="G9" s="150"/>
      <c r="H9" s="150"/>
      <c r="I9" s="150"/>
      <c r="J9" s="150"/>
      <c r="K9" s="150"/>
      <c r="L9" s="150"/>
      <c r="M9" s="150"/>
      <c r="N9" s="178"/>
    </row>
    <row r="10" s="121" customFormat="1" ht="15" customHeight="1" spans="1:14">
      <c r="A10" s="148"/>
      <c r="B10" s="149" t="s">
        <v>74</v>
      </c>
      <c r="C10" s="150"/>
      <c r="D10" s="153" t="s">
        <v>120</v>
      </c>
      <c r="E10" s="152">
        <f t="shared" si="0"/>
        <v>0</v>
      </c>
      <c r="F10" s="152">
        <f t="shared" si="1"/>
        <v>0</v>
      </c>
      <c r="G10" s="150"/>
      <c r="H10" s="150"/>
      <c r="I10" s="150"/>
      <c r="J10" s="150"/>
      <c r="K10" s="150"/>
      <c r="L10" s="150"/>
      <c r="M10" s="150"/>
      <c r="N10" s="178"/>
    </row>
    <row r="11" s="121" customFormat="1" ht="15" customHeight="1" spans="1:14">
      <c r="A11" s="148"/>
      <c r="B11" s="149" t="s">
        <v>75</v>
      </c>
      <c r="C11" s="150"/>
      <c r="D11" s="153" t="s">
        <v>121</v>
      </c>
      <c r="E11" s="152">
        <f t="shared" si="0"/>
        <v>0</v>
      </c>
      <c r="F11" s="152">
        <f t="shared" si="1"/>
        <v>0</v>
      </c>
      <c r="G11" s="150"/>
      <c r="H11" s="150"/>
      <c r="I11" s="150"/>
      <c r="J11" s="150"/>
      <c r="K11" s="150"/>
      <c r="L11" s="150"/>
      <c r="M11" s="150"/>
      <c r="N11" s="178"/>
    </row>
    <row r="12" s="121" customFormat="1" ht="15" customHeight="1" spans="1:14">
      <c r="A12" s="148"/>
      <c r="B12" s="149" t="s">
        <v>76</v>
      </c>
      <c r="C12" s="150"/>
      <c r="D12" s="153" t="s">
        <v>122</v>
      </c>
      <c r="E12" s="152">
        <f t="shared" si="0"/>
        <v>0</v>
      </c>
      <c r="F12" s="152">
        <f t="shared" si="1"/>
        <v>0</v>
      </c>
      <c r="G12" s="150"/>
      <c r="H12" s="150"/>
      <c r="I12" s="150"/>
      <c r="J12" s="150"/>
      <c r="K12" s="150"/>
      <c r="L12" s="150"/>
      <c r="M12" s="150"/>
      <c r="N12" s="178"/>
    </row>
    <row r="13" s="121" customFormat="1" ht="15" customHeight="1" spans="1:14">
      <c r="A13" s="148"/>
      <c r="B13" s="154" t="s">
        <v>77</v>
      </c>
      <c r="C13" s="150"/>
      <c r="D13" s="153" t="s">
        <v>123</v>
      </c>
      <c r="E13" s="152">
        <f t="shared" si="0"/>
        <v>0</v>
      </c>
      <c r="F13" s="152">
        <f t="shared" si="1"/>
        <v>0</v>
      </c>
      <c r="G13" s="150"/>
      <c r="H13" s="150"/>
      <c r="I13" s="150"/>
      <c r="J13" s="150"/>
      <c r="K13" s="150"/>
      <c r="L13" s="150"/>
      <c r="M13" s="150"/>
      <c r="N13" s="178"/>
    </row>
    <row r="14" s="121" customFormat="1" ht="15" customHeight="1" spans="1:14">
      <c r="A14" s="155" t="s">
        <v>67</v>
      </c>
      <c r="B14" s="156"/>
      <c r="C14" s="150"/>
      <c r="D14" s="153" t="s">
        <v>124</v>
      </c>
      <c r="E14" s="152">
        <f t="shared" si="0"/>
        <v>0</v>
      </c>
      <c r="F14" s="152">
        <f t="shared" si="1"/>
        <v>0</v>
      </c>
      <c r="G14" s="150"/>
      <c r="H14" s="150"/>
      <c r="I14" s="150"/>
      <c r="J14" s="150"/>
      <c r="K14" s="150"/>
      <c r="L14" s="150"/>
      <c r="M14" s="150"/>
      <c r="N14" s="178"/>
    </row>
    <row r="15" s="121" customFormat="1" ht="15" customHeight="1" spans="1:14">
      <c r="A15" s="157" t="s">
        <v>13</v>
      </c>
      <c r="B15" s="158"/>
      <c r="C15" s="159"/>
      <c r="D15" s="151" t="s">
        <v>125</v>
      </c>
      <c r="E15" s="152">
        <f t="shared" si="0"/>
        <v>7.95</v>
      </c>
      <c r="F15" s="152">
        <f t="shared" si="1"/>
        <v>7.95</v>
      </c>
      <c r="G15" s="150">
        <v>7.95</v>
      </c>
      <c r="H15" s="150"/>
      <c r="I15" s="150"/>
      <c r="J15" s="150"/>
      <c r="K15" s="150"/>
      <c r="L15" s="150"/>
      <c r="M15" s="150"/>
      <c r="N15" s="178"/>
    </row>
    <row r="16" s="121" customFormat="1" ht="15" customHeight="1" spans="1:14">
      <c r="A16" s="160"/>
      <c r="B16" s="160"/>
      <c r="C16" s="161"/>
      <c r="D16" s="153" t="s">
        <v>126</v>
      </c>
      <c r="E16" s="152">
        <f t="shared" si="0"/>
        <v>0</v>
      </c>
      <c r="F16" s="152">
        <f t="shared" si="1"/>
        <v>0</v>
      </c>
      <c r="G16" s="150"/>
      <c r="H16" s="150"/>
      <c r="I16" s="150"/>
      <c r="J16" s="150"/>
      <c r="K16" s="150"/>
      <c r="L16" s="150"/>
      <c r="M16" s="150"/>
      <c r="N16" s="178"/>
    </row>
    <row r="17" s="121" customFormat="1" ht="15" customHeight="1" spans="1:14">
      <c r="A17" s="162"/>
      <c r="B17" s="163"/>
      <c r="C17" s="161"/>
      <c r="D17" s="153" t="s">
        <v>127</v>
      </c>
      <c r="E17" s="152">
        <f t="shared" si="0"/>
        <v>2.8</v>
      </c>
      <c r="F17" s="152">
        <f t="shared" si="1"/>
        <v>2.8</v>
      </c>
      <c r="G17" s="150">
        <v>2.8</v>
      </c>
      <c r="H17" s="150"/>
      <c r="I17" s="150"/>
      <c r="J17" s="150"/>
      <c r="K17" s="150"/>
      <c r="L17" s="150"/>
      <c r="M17" s="150"/>
      <c r="N17" s="178"/>
    </row>
    <row r="18" s="121" customFormat="1" ht="15" customHeight="1" spans="1:14">
      <c r="A18" s="162"/>
      <c r="B18" s="163"/>
      <c r="C18" s="161"/>
      <c r="D18" s="151" t="s">
        <v>128</v>
      </c>
      <c r="E18" s="152">
        <f t="shared" si="0"/>
        <v>0</v>
      </c>
      <c r="F18" s="152">
        <f t="shared" si="1"/>
        <v>0</v>
      </c>
      <c r="G18" s="150"/>
      <c r="H18" s="150"/>
      <c r="I18" s="150"/>
      <c r="J18" s="150"/>
      <c r="K18" s="150"/>
      <c r="L18" s="150"/>
      <c r="M18" s="150"/>
      <c r="N18" s="178"/>
    </row>
    <row r="19" s="121" customFormat="1" ht="15" customHeight="1" spans="1:14">
      <c r="A19" s="162"/>
      <c r="B19" s="163"/>
      <c r="C19" s="161"/>
      <c r="D19" s="151" t="s">
        <v>129</v>
      </c>
      <c r="E19" s="152">
        <f t="shared" si="0"/>
        <v>47.9568</v>
      </c>
      <c r="F19" s="152">
        <f t="shared" si="1"/>
        <v>47.9568</v>
      </c>
      <c r="G19" s="150">
        <v>47.9568</v>
      </c>
      <c r="H19" s="150"/>
      <c r="I19" s="150"/>
      <c r="J19" s="150"/>
      <c r="K19" s="150"/>
      <c r="L19" s="150"/>
      <c r="M19" s="150"/>
      <c r="N19" s="178"/>
    </row>
    <row r="20" s="121" customFormat="1" ht="15" customHeight="1" spans="1:14">
      <c r="A20" s="164"/>
      <c r="B20" s="165"/>
      <c r="C20" s="161"/>
      <c r="D20" s="153" t="s">
        <v>130</v>
      </c>
      <c r="E20" s="152">
        <f t="shared" si="0"/>
        <v>0</v>
      </c>
      <c r="F20" s="152">
        <f t="shared" si="1"/>
        <v>0</v>
      </c>
      <c r="G20" s="152"/>
      <c r="H20" s="152"/>
      <c r="I20" s="152"/>
      <c r="J20" s="152"/>
      <c r="K20" s="152"/>
      <c r="L20" s="152"/>
      <c r="M20" s="152"/>
      <c r="N20" s="178"/>
    </row>
    <row r="21" s="121" customFormat="1" ht="15" customHeight="1" spans="1:14">
      <c r="A21" s="162"/>
      <c r="B21" s="163"/>
      <c r="C21" s="161"/>
      <c r="D21" s="153" t="s">
        <v>131</v>
      </c>
      <c r="E21" s="152">
        <f t="shared" si="0"/>
        <v>0</v>
      </c>
      <c r="F21" s="152">
        <f t="shared" si="1"/>
        <v>0</v>
      </c>
      <c r="G21" s="152"/>
      <c r="H21" s="152"/>
      <c r="I21" s="152"/>
      <c r="J21" s="152"/>
      <c r="K21" s="152"/>
      <c r="L21" s="152"/>
      <c r="M21" s="152"/>
      <c r="N21" s="178"/>
    </row>
    <row r="22" s="121" customFormat="1" ht="15" customHeight="1" spans="1:14">
      <c r="A22" s="162"/>
      <c r="B22" s="163"/>
      <c r="C22" s="161"/>
      <c r="D22" s="153" t="s">
        <v>132</v>
      </c>
      <c r="E22" s="152">
        <f t="shared" si="0"/>
        <v>0</v>
      </c>
      <c r="F22" s="152">
        <f t="shared" si="1"/>
        <v>0</v>
      </c>
      <c r="G22" s="152"/>
      <c r="H22" s="152"/>
      <c r="I22" s="152"/>
      <c r="J22" s="152"/>
      <c r="K22" s="152"/>
      <c r="L22" s="152"/>
      <c r="M22" s="152"/>
      <c r="N22" s="178"/>
    </row>
    <row r="23" s="121" customFormat="1" ht="15" customHeight="1" spans="1:14">
      <c r="A23" s="149"/>
      <c r="B23" s="149"/>
      <c r="C23" s="152"/>
      <c r="D23" s="153" t="s">
        <v>133</v>
      </c>
      <c r="E23" s="152">
        <f t="shared" si="0"/>
        <v>0</v>
      </c>
      <c r="F23" s="152">
        <f t="shared" si="1"/>
        <v>0</v>
      </c>
      <c r="G23" s="152"/>
      <c r="H23" s="152"/>
      <c r="I23" s="152"/>
      <c r="J23" s="152"/>
      <c r="K23" s="152"/>
      <c r="L23" s="152"/>
      <c r="M23" s="152"/>
      <c r="N23" s="178"/>
    </row>
    <row r="24" s="121" customFormat="1" ht="15" customHeight="1" spans="1:14">
      <c r="A24" s="155"/>
      <c r="B24" s="156"/>
      <c r="C24" s="152"/>
      <c r="D24" s="153" t="s">
        <v>134</v>
      </c>
      <c r="E24" s="152">
        <f t="shared" si="0"/>
        <v>0</v>
      </c>
      <c r="F24" s="152">
        <f t="shared" si="1"/>
        <v>0</v>
      </c>
      <c r="G24" s="152"/>
      <c r="H24" s="152"/>
      <c r="I24" s="152"/>
      <c r="J24" s="152"/>
      <c r="K24" s="152"/>
      <c r="L24" s="152"/>
      <c r="M24" s="152"/>
      <c r="N24" s="178"/>
    </row>
    <row r="25" s="121" customFormat="1" ht="15" customHeight="1" spans="1:14">
      <c r="A25" s="155"/>
      <c r="B25" s="156"/>
      <c r="C25" s="152"/>
      <c r="D25" s="153" t="s">
        <v>135</v>
      </c>
      <c r="E25" s="152">
        <f t="shared" si="0"/>
        <v>0</v>
      </c>
      <c r="F25" s="152">
        <f t="shared" si="1"/>
        <v>0</v>
      </c>
      <c r="G25" s="152"/>
      <c r="H25" s="152"/>
      <c r="I25" s="152"/>
      <c r="J25" s="152"/>
      <c r="K25" s="152"/>
      <c r="L25" s="152"/>
      <c r="M25" s="152"/>
      <c r="N25" s="178"/>
    </row>
    <row r="26" s="121" customFormat="1" ht="15" customHeight="1" spans="1:14">
      <c r="A26" s="155"/>
      <c r="B26" s="156"/>
      <c r="C26" s="152"/>
      <c r="D26" s="153" t="s">
        <v>136</v>
      </c>
      <c r="E26" s="152">
        <f t="shared" si="0"/>
        <v>0</v>
      </c>
      <c r="F26" s="152">
        <f t="shared" si="1"/>
        <v>0</v>
      </c>
      <c r="G26" s="152"/>
      <c r="H26" s="152"/>
      <c r="I26" s="152"/>
      <c r="J26" s="152"/>
      <c r="K26" s="152"/>
      <c r="L26" s="152"/>
      <c r="M26" s="152"/>
      <c r="N26" s="178"/>
    </row>
    <row r="27" s="121" customFormat="1" ht="15" customHeight="1" spans="1:14">
      <c r="A27" s="155"/>
      <c r="B27" s="156"/>
      <c r="C27" s="152"/>
      <c r="D27" s="153" t="s">
        <v>137</v>
      </c>
      <c r="E27" s="152">
        <f t="shared" si="0"/>
        <v>0</v>
      </c>
      <c r="F27" s="152">
        <f t="shared" si="1"/>
        <v>0</v>
      </c>
      <c r="G27" s="152"/>
      <c r="H27" s="152"/>
      <c r="I27" s="152"/>
      <c r="J27" s="152"/>
      <c r="K27" s="152"/>
      <c r="L27" s="152"/>
      <c r="M27" s="152"/>
      <c r="N27" s="178"/>
    </row>
    <row r="28" s="121" customFormat="1" ht="15" customHeight="1" spans="1:14">
      <c r="A28" s="155"/>
      <c r="B28" s="156"/>
      <c r="C28" s="152"/>
      <c r="D28" s="153" t="s">
        <v>138</v>
      </c>
      <c r="E28" s="152">
        <f t="shared" si="0"/>
        <v>0</v>
      </c>
      <c r="F28" s="152">
        <f t="shared" si="1"/>
        <v>0</v>
      </c>
      <c r="G28" s="152"/>
      <c r="H28" s="152"/>
      <c r="I28" s="152"/>
      <c r="J28" s="152"/>
      <c r="K28" s="152"/>
      <c r="L28" s="152"/>
      <c r="M28" s="152"/>
      <c r="N28" s="178"/>
    </row>
    <row r="29" s="121" customFormat="1" ht="15" customHeight="1" spans="1:14">
      <c r="A29" s="155"/>
      <c r="B29" s="156"/>
      <c r="C29" s="152"/>
      <c r="D29" s="153" t="s">
        <v>139</v>
      </c>
      <c r="E29" s="152">
        <f t="shared" si="0"/>
        <v>0</v>
      </c>
      <c r="F29" s="152">
        <f t="shared" si="1"/>
        <v>0</v>
      </c>
      <c r="G29" s="152"/>
      <c r="H29" s="152"/>
      <c r="I29" s="152"/>
      <c r="J29" s="152"/>
      <c r="K29" s="152"/>
      <c r="L29" s="152"/>
      <c r="M29" s="152"/>
      <c r="N29" s="178"/>
    </row>
    <row r="30" s="121" customFormat="1" ht="15" customHeight="1" spans="1:14">
      <c r="A30" s="155"/>
      <c r="B30" s="156"/>
      <c r="C30" s="152"/>
      <c r="D30" s="153" t="s">
        <v>140</v>
      </c>
      <c r="E30" s="152">
        <f t="shared" si="0"/>
        <v>0</v>
      </c>
      <c r="F30" s="152">
        <f t="shared" si="1"/>
        <v>0</v>
      </c>
      <c r="G30" s="152"/>
      <c r="H30" s="152"/>
      <c r="I30" s="152"/>
      <c r="J30" s="152"/>
      <c r="K30" s="152"/>
      <c r="L30" s="152"/>
      <c r="M30" s="152"/>
      <c r="N30" s="178"/>
    </row>
    <row r="31" s="121" customFormat="1" ht="15" customHeight="1" spans="1:14">
      <c r="A31" s="155"/>
      <c r="B31" s="156"/>
      <c r="C31" s="152"/>
      <c r="D31" s="153" t="s">
        <v>141</v>
      </c>
      <c r="E31" s="152">
        <f t="shared" si="0"/>
        <v>0</v>
      </c>
      <c r="F31" s="152">
        <f t="shared" si="1"/>
        <v>0</v>
      </c>
      <c r="G31" s="152"/>
      <c r="H31" s="152"/>
      <c r="I31" s="152"/>
      <c r="J31" s="152"/>
      <c r="K31" s="152"/>
      <c r="L31" s="152"/>
      <c r="M31" s="152"/>
      <c r="N31" s="178"/>
    </row>
    <row r="32" s="121" customFormat="1" ht="15" customHeight="1" spans="1:14">
      <c r="A32" s="155"/>
      <c r="B32" s="156"/>
      <c r="C32" s="152"/>
      <c r="D32" s="153" t="s">
        <v>142</v>
      </c>
      <c r="E32" s="152">
        <f t="shared" si="0"/>
        <v>0</v>
      </c>
      <c r="F32" s="152">
        <f t="shared" si="1"/>
        <v>0</v>
      </c>
      <c r="G32" s="152"/>
      <c r="H32" s="152"/>
      <c r="I32" s="152"/>
      <c r="J32" s="152"/>
      <c r="K32" s="152"/>
      <c r="L32" s="152"/>
      <c r="M32" s="152"/>
      <c r="N32" s="178"/>
    </row>
    <row r="33" s="121" customFormat="1" ht="15" customHeight="1" spans="1:14">
      <c r="A33" s="155"/>
      <c r="B33" s="156"/>
      <c r="C33" s="152"/>
      <c r="D33" s="153" t="s">
        <v>143</v>
      </c>
      <c r="E33" s="152">
        <f t="shared" si="0"/>
        <v>0</v>
      </c>
      <c r="F33" s="152">
        <f t="shared" si="1"/>
        <v>0</v>
      </c>
      <c r="G33" s="152"/>
      <c r="H33" s="152"/>
      <c r="I33" s="152"/>
      <c r="J33" s="152"/>
      <c r="K33" s="152"/>
      <c r="L33" s="152"/>
      <c r="M33" s="152"/>
      <c r="N33" s="178"/>
    </row>
    <row r="34" s="121" customFormat="1" ht="15" customHeight="1" spans="1:14">
      <c r="A34" s="155"/>
      <c r="B34" s="156"/>
      <c r="C34" s="152"/>
      <c r="D34" s="153" t="s">
        <v>144</v>
      </c>
      <c r="E34" s="152">
        <f t="shared" si="0"/>
        <v>0</v>
      </c>
      <c r="F34" s="152">
        <f t="shared" si="1"/>
        <v>0</v>
      </c>
      <c r="G34" s="152"/>
      <c r="H34" s="152"/>
      <c r="I34" s="152"/>
      <c r="J34" s="152"/>
      <c r="K34" s="152"/>
      <c r="L34" s="152"/>
      <c r="M34" s="152"/>
      <c r="N34" s="178"/>
    </row>
    <row r="35" s="121" customFormat="1" ht="15" customHeight="1" spans="1:14">
      <c r="A35" s="155"/>
      <c r="B35" s="156"/>
      <c r="C35" s="152"/>
      <c r="D35" s="153" t="s">
        <v>145</v>
      </c>
      <c r="E35" s="152">
        <f t="shared" si="0"/>
        <v>0</v>
      </c>
      <c r="F35" s="152">
        <f t="shared" si="1"/>
        <v>0</v>
      </c>
      <c r="G35" s="152"/>
      <c r="H35" s="152"/>
      <c r="I35" s="152"/>
      <c r="J35" s="152"/>
      <c r="K35" s="152"/>
      <c r="L35" s="152"/>
      <c r="M35" s="152"/>
      <c r="N35" s="179"/>
    </row>
    <row r="36" s="121" customFormat="1" ht="15" customHeight="1" spans="1:14">
      <c r="A36" s="155"/>
      <c r="B36" s="156"/>
      <c r="C36" s="152"/>
      <c r="D36" s="153" t="s">
        <v>146</v>
      </c>
      <c r="E36" s="152">
        <f t="shared" si="0"/>
        <v>0</v>
      </c>
      <c r="F36" s="152">
        <f t="shared" si="1"/>
        <v>0</v>
      </c>
      <c r="G36" s="152"/>
      <c r="H36" s="152"/>
      <c r="I36" s="152"/>
      <c r="J36" s="152"/>
      <c r="K36" s="152"/>
      <c r="L36" s="152"/>
      <c r="M36" s="152"/>
      <c r="N36" s="179"/>
    </row>
    <row r="37" s="121" customFormat="1" ht="15" customHeight="1" spans="1:14">
      <c r="A37" s="130" t="s">
        <v>147</v>
      </c>
      <c r="B37" s="132"/>
      <c r="C37" s="161">
        <f>SUM(C8:C36)</f>
        <v>58.7068</v>
      </c>
      <c r="D37" s="166" t="s">
        <v>59</v>
      </c>
      <c r="E37" s="152">
        <f>SUM(E8:E36)</f>
        <v>58.7068</v>
      </c>
      <c r="F37" s="152">
        <f t="shared" ref="F37:N37" si="2">SUM(F8:F36)</f>
        <v>58.7068</v>
      </c>
      <c r="G37" s="152">
        <f t="shared" si="2"/>
        <v>58.7068</v>
      </c>
      <c r="H37" s="152">
        <f t="shared" si="2"/>
        <v>0</v>
      </c>
      <c r="I37" s="152">
        <f t="shared" si="2"/>
        <v>0</v>
      </c>
      <c r="J37" s="152">
        <f t="shared" si="2"/>
        <v>0</v>
      </c>
      <c r="K37" s="152">
        <f t="shared" si="2"/>
        <v>0</v>
      </c>
      <c r="L37" s="152">
        <f t="shared" si="2"/>
        <v>0</v>
      </c>
      <c r="M37" s="152">
        <f t="shared" si="2"/>
        <v>0</v>
      </c>
      <c r="N37" s="152">
        <f t="shared" si="2"/>
        <v>0</v>
      </c>
    </row>
    <row r="38" s="120" customFormat="1" ht="15" customHeight="1" spans="1:14">
      <c r="A38" s="167" t="s">
        <v>60</v>
      </c>
      <c r="B38" s="168"/>
      <c r="C38" s="121"/>
      <c r="D38" s="1"/>
      <c r="E38" s="121"/>
      <c r="F38" s="121"/>
      <c r="G38" s="121"/>
      <c r="H38" s="121"/>
      <c r="I38" s="121"/>
      <c r="J38" s="121"/>
      <c r="K38" s="180"/>
      <c r="L38" s="121"/>
      <c r="M38" s="121"/>
      <c r="N38" s="1"/>
    </row>
    <row r="39" s="120" customFormat="1" ht="14.25" spans="1:14">
      <c r="A39" s="169"/>
      <c r="B39" s="169"/>
      <c r="N39"/>
    </row>
    <row r="40" s="120" customFormat="1" ht="14.25" spans="1:14">
      <c r="A40" s="169"/>
      <c r="B40" s="169"/>
      <c r="N40"/>
    </row>
    <row r="41" s="120" customFormat="1" ht="14.25" spans="1:14">
      <c r="A41" s="169"/>
      <c r="B41" s="169"/>
      <c r="N41"/>
    </row>
    <row r="42" s="120" customFormat="1" ht="14.25" spans="1:14">
      <c r="A42" s="169"/>
      <c r="B42" s="169"/>
      <c r="N42"/>
    </row>
    <row r="43" s="120" customFormat="1" ht="14.25" spans="1:14">
      <c r="A43" s="169"/>
      <c r="B43" s="169"/>
      <c r="N43"/>
    </row>
    <row r="44" s="120" customFormat="1" ht="14.25" spans="1:14">
      <c r="A44" s="169"/>
      <c r="B44" s="169"/>
      <c r="N44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2"/>
  <sheetViews>
    <sheetView showGridLines="0" showZeros="0" workbookViewId="0">
      <selection activeCell="I22" sqref="I22"/>
    </sheetView>
  </sheetViews>
  <sheetFormatPr defaultColWidth="7.25" defaultRowHeight="11.25"/>
  <cols>
    <col min="1" max="3" width="4.125" style="115" customWidth="1"/>
    <col min="4" max="4" width="7.125" style="115" customWidth="1"/>
    <col min="5" max="5" width="28.5" style="115" customWidth="1"/>
    <col min="6" max="15" width="9.5" style="115" customWidth="1"/>
    <col min="16" max="247" width="7.25" style="115" customWidth="1"/>
    <col min="248" max="16384" width="7.25" style="115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62"/>
      <c r="J1" s="49"/>
      <c r="K1" s="49"/>
      <c r="L1" s="49"/>
      <c r="M1" s="49"/>
      <c r="N1" s="49"/>
      <c r="O1" s="63" t="s">
        <v>148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50" t="s">
        <v>149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5" t="s">
        <v>2</v>
      </c>
      <c r="B3" s="5"/>
      <c r="C3" s="5"/>
      <c r="D3" s="5"/>
      <c r="E3" s="5"/>
      <c r="F3" s="49"/>
      <c r="G3" s="51"/>
      <c r="H3" s="51"/>
      <c r="I3" s="51"/>
      <c r="J3" s="51"/>
      <c r="K3" s="51"/>
      <c r="L3" s="51"/>
      <c r="M3" s="51"/>
      <c r="N3" s="51"/>
      <c r="O3" s="63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101</v>
      </c>
      <c r="H4" s="54"/>
      <c r="I4" s="54"/>
      <c r="J4" s="64"/>
      <c r="K4" s="65" t="s">
        <v>102</v>
      </c>
      <c r="L4" s="54"/>
      <c r="M4" s="54"/>
      <c r="N4" s="54"/>
      <c r="O4" s="6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103</v>
      </c>
      <c r="I5" s="53" t="s">
        <v>104</v>
      </c>
      <c r="J5" s="53" t="s">
        <v>105</v>
      </c>
      <c r="K5" s="66" t="s">
        <v>21</v>
      </c>
      <c r="L5" s="67" t="s">
        <v>106</v>
      </c>
      <c r="M5" s="67"/>
      <c r="N5" s="67"/>
      <c r="O5" s="68" t="s">
        <v>107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9"/>
      <c r="L6" s="53" t="s">
        <v>108</v>
      </c>
      <c r="M6" s="53" t="s">
        <v>109</v>
      </c>
      <c r="N6" s="53" t="s">
        <v>110</v>
      </c>
      <c r="O6" s="7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21" customFormat="1" ht="21.6" customHeight="1" spans="1:247">
      <c r="A8" s="38"/>
      <c r="B8" s="38"/>
      <c r="C8" s="38"/>
      <c r="D8" s="38" t="s">
        <v>82</v>
      </c>
      <c r="E8" s="38" t="s">
        <v>8</v>
      </c>
      <c r="F8" s="81">
        <f>G8+N8+Q8+T8+U8+V8+W8+X8</f>
        <v>58.7068</v>
      </c>
      <c r="G8" s="81">
        <f>SUM(H8:J8)</f>
        <v>58.7068</v>
      </c>
      <c r="H8" s="81">
        <f t="shared" ref="H8:O8" si="0">SUM(H9:H14)</f>
        <v>56.3068</v>
      </c>
      <c r="I8" s="81">
        <f t="shared" si="0"/>
        <v>2.4</v>
      </c>
      <c r="J8" s="81">
        <f t="shared" si="0"/>
        <v>0</v>
      </c>
      <c r="K8" s="81">
        <f t="shared" si="0"/>
        <v>0</v>
      </c>
      <c r="L8" s="81">
        <f t="shared" si="0"/>
        <v>0</v>
      </c>
      <c r="M8" s="81">
        <f t="shared" si="0"/>
        <v>0</v>
      </c>
      <c r="N8" s="81">
        <f t="shared" si="0"/>
        <v>0</v>
      </c>
      <c r="O8" s="81">
        <f t="shared" si="0"/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6" t="s">
        <v>83</v>
      </c>
      <c r="B9" s="38" t="s">
        <v>84</v>
      </c>
      <c r="C9" s="38" t="s">
        <v>85</v>
      </c>
      <c r="D9" s="38"/>
      <c r="E9" s="38" t="s">
        <v>86</v>
      </c>
      <c r="F9" s="81">
        <f t="shared" ref="F9:F14" si="1">G9+N9+Q9+T9+U9+V9+W9+X9</f>
        <v>7.3</v>
      </c>
      <c r="G9" s="81">
        <f t="shared" ref="G9:G14" si="2">SUM(H9:J9)</f>
        <v>7.3</v>
      </c>
      <c r="H9" s="81">
        <v>7.3</v>
      </c>
      <c r="I9" s="81"/>
      <c r="J9" s="81"/>
      <c r="K9" s="119">
        <f t="shared" ref="K9:K14" si="3">SUM(L9:N9)</f>
        <v>0</v>
      </c>
      <c r="L9" s="119"/>
      <c r="M9" s="119"/>
      <c r="N9" s="119"/>
      <c r="O9" s="11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16"/>
      <c r="B10" s="117" t="s">
        <v>87</v>
      </c>
      <c r="C10" s="38" t="s">
        <v>88</v>
      </c>
      <c r="D10" s="38"/>
      <c r="E10" s="38" t="s">
        <v>89</v>
      </c>
      <c r="F10" s="81">
        <f t="shared" si="1"/>
        <v>0.32</v>
      </c>
      <c r="G10" s="81">
        <f t="shared" si="2"/>
        <v>0.32</v>
      </c>
      <c r="H10" s="81">
        <v>0.32</v>
      </c>
      <c r="I10" s="81"/>
      <c r="J10" s="81"/>
      <c r="K10" s="119">
        <f t="shared" si="3"/>
        <v>0</v>
      </c>
      <c r="L10" s="119"/>
      <c r="M10" s="119"/>
      <c r="N10" s="119"/>
      <c r="O10" s="11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6.25" customHeight="1" spans="1:247">
      <c r="A11" s="116"/>
      <c r="B11" s="116"/>
      <c r="C11" s="38" t="s">
        <v>90</v>
      </c>
      <c r="D11" s="38"/>
      <c r="E11" s="38" t="s">
        <v>91</v>
      </c>
      <c r="F11" s="81">
        <f t="shared" si="1"/>
        <v>0.1</v>
      </c>
      <c r="G11" s="81">
        <f t="shared" si="2"/>
        <v>0.1</v>
      </c>
      <c r="H11" s="81">
        <v>0.1</v>
      </c>
      <c r="I11" s="81"/>
      <c r="J11" s="81"/>
      <c r="K11" s="119">
        <f t="shared" si="3"/>
        <v>0</v>
      </c>
      <c r="L11" s="119"/>
      <c r="M11" s="119"/>
      <c r="N11" s="119"/>
      <c r="O11" s="11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1.6" customHeight="1" spans="1:247">
      <c r="A12" s="118"/>
      <c r="B12" s="118"/>
      <c r="C12" s="38" t="s">
        <v>92</v>
      </c>
      <c r="D12" s="38"/>
      <c r="E12" s="38" t="s">
        <v>93</v>
      </c>
      <c r="F12" s="81">
        <f t="shared" si="1"/>
        <v>0.23</v>
      </c>
      <c r="G12" s="81">
        <f t="shared" si="2"/>
        <v>0.23</v>
      </c>
      <c r="H12" s="81">
        <v>0.23</v>
      </c>
      <c r="I12" s="81"/>
      <c r="J12" s="81"/>
      <c r="K12" s="119">
        <f t="shared" si="3"/>
        <v>0</v>
      </c>
      <c r="L12" s="119"/>
      <c r="M12" s="119"/>
      <c r="N12" s="119"/>
      <c r="O12" s="11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38" t="s">
        <v>94</v>
      </c>
      <c r="B13" s="38" t="s">
        <v>95</v>
      </c>
      <c r="C13" s="38" t="s">
        <v>88</v>
      </c>
      <c r="D13" s="38"/>
      <c r="E13" s="38" t="s">
        <v>96</v>
      </c>
      <c r="F13" s="81">
        <f t="shared" si="1"/>
        <v>2.8</v>
      </c>
      <c r="G13" s="81">
        <f t="shared" si="2"/>
        <v>2.8</v>
      </c>
      <c r="H13" s="81">
        <v>2.8</v>
      </c>
      <c r="I13" s="81"/>
      <c r="J13" s="81"/>
      <c r="K13" s="119">
        <f t="shared" si="3"/>
        <v>0</v>
      </c>
      <c r="L13" s="119"/>
      <c r="M13" s="119"/>
      <c r="N13" s="119"/>
      <c r="O13" s="11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38" t="s">
        <v>97</v>
      </c>
      <c r="B14" s="38" t="s">
        <v>85</v>
      </c>
      <c r="C14" s="38" t="s">
        <v>88</v>
      </c>
      <c r="D14" s="38"/>
      <c r="E14" s="38" t="s">
        <v>98</v>
      </c>
      <c r="F14" s="81">
        <f t="shared" si="1"/>
        <v>47.9568</v>
      </c>
      <c r="G14" s="81">
        <f t="shared" si="2"/>
        <v>47.9568</v>
      </c>
      <c r="H14" s="81">
        <v>45.5568</v>
      </c>
      <c r="I14" s="81">
        <v>2.4</v>
      </c>
      <c r="J14" s="81"/>
      <c r="K14" s="119">
        <f t="shared" si="3"/>
        <v>0</v>
      </c>
      <c r="L14" s="119"/>
      <c r="M14" s="119"/>
      <c r="N14" s="119"/>
      <c r="O14" s="11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</sheetData>
  <sheetProtection formatCells="0" formatColumns="0" formatRows="0"/>
  <mergeCells count="13">
    <mergeCell ref="A3:E3"/>
    <mergeCell ref="L5:N5"/>
    <mergeCell ref="A9:A12"/>
    <mergeCell ref="B10:B12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32"/>
  <sheetViews>
    <sheetView showGridLines="0" showZeros="0" workbookViewId="0">
      <selection activeCell="G17" sqref="G17"/>
    </sheetView>
  </sheetViews>
  <sheetFormatPr defaultColWidth="6.875" defaultRowHeight="11.25"/>
  <cols>
    <col min="1" max="1" width="10.25" style="88" customWidth="1"/>
    <col min="2" max="2" width="11" style="88" customWidth="1"/>
    <col min="3" max="3" width="27.375" style="88" customWidth="1"/>
    <col min="4" max="4" width="6.125" style="88" customWidth="1"/>
    <col min="5" max="5" width="4.75" style="88" customWidth="1"/>
    <col min="6" max="6" width="27.375" style="88" customWidth="1"/>
    <col min="7" max="7" width="11.625" style="88" customWidth="1"/>
    <col min="8" max="8" width="11.5" style="88" customWidth="1"/>
    <col min="9" max="9" width="11.375" style="88" customWidth="1"/>
    <col min="10" max="10" width="7" style="88" customWidth="1"/>
    <col min="11" max="11" width="8.625" style="88" customWidth="1"/>
    <col min="12" max="12" width="8.25" style="88" customWidth="1"/>
    <col min="13" max="13" width="6.875" style="88" customWidth="1"/>
    <col min="14" max="16" width="7.625" style="88" customWidth="1"/>
    <col min="17" max="180" width="6.875" style="88" customWidth="1"/>
    <col min="181" max="16384" width="6.875" style="88"/>
  </cols>
  <sheetData>
    <row r="1" ht="18.75" customHeight="1" spans="1:180">
      <c r="A1" s="89"/>
      <c r="B1" s="89"/>
      <c r="C1" s="90"/>
      <c r="D1" s="90"/>
      <c r="E1" s="90"/>
      <c r="F1" s="90"/>
      <c r="G1" s="90"/>
      <c r="H1" s="90"/>
      <c r="I1" s="90"/>
      <c r="J1" s="93"/>
      <c r="K1" s="93"/>
      <c r="L1" s="93"/>
      <c r="M1" s="93"/>
      <c r="N1" s="93"/>
      <c r="O1" s="93"/>
      <c r="P1" s="93"/>
      <c r="Q1" s="93"/>
      <c r="R1" s="93"/>
      <c r="S1" s="93"/>
      <c r="T1" s="40" t="s">
        <v>150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</row>
    <row r="2" ht="25.5" customHeight="1" spans="1:180">
      <c r="A2" s="91" t="s">
        <v>151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</row>
    <row r="3" ht="29.25" customHeight="1" spans="1:180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10" t="s">
        <v>3</v>
      </c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</row>
    <row r="4" ht="29.25" customHeight="1" spans="1:180">
      <c r="A4" s="94" t="s">
        <v>152</v>
      </c>
      <c r="B4" s="94"/>
      <c r="C4" s="94"/>
      <c r="D4" s="94" t="s">
        <v>153</v>
      </c>
      <c r="E4" s="94"/>
      <c r="F4" s="94"/>
      <c r="G4" s="95" t="s">
        <v>58</v>
      </c>
      <c r="H4" s="96" t="s">
        <v>11</v>
      </c>
      <c r="I4" s="96"/>
      <c r="J4" s="107" t="s">
        <v>66</v>
      </c>
      <c r="K4" s="107"/>
      <c r="L4" s="107"/>
      <c r="M4" s="107" t="s">
        <v>67</v>
      </c>
      <c r="N4" s="107"/>
      <c r="O4" s="107"/>
      <c r="P4" s="107" t="s">
        <v>13</v>
      </c>
      <c r="Q4" s="107" t="s">
        <v>14</v>
      </c>
      <c r="R4" s="111" t="s">
        <v>15</v>
      </c>
      <c r="S4" s="107" t="s">
        <v>48</v>
      </c>
      <c r="T4" s="107" t="s">
        <v>68</v>
      </c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</row>
    <row r="5" s="86" customFormat="1" ht="22.5" customHeight="1" spans="1:180">
      <c r="A5" s="95" t="s">
        <v>63</v>
      </c>
      <c r="B5" s="95"/>
      <c r="C5" s="97" t="s">
        <v>154</v>
      </c>
      <c r="D5" s="97" t="s">
        <v>63</v>
      </c>
      <c r="E5" s="97"/>
      <c r="F5" s="97" t="s">
        <v>154</v>
      </c>
      <c r="G5" s="95"/>
      <c r="H5" s="96"/>
      <c r="I5" s="96"/>
      <c r="J5" s="107"/>
      <c r="K5" s="107"/>
      <c r="L5" s="107"/>
      <c r="M5" s="107"/>
      <c r="N5" s="107"/>
      <c r="O5" s="107"/>
      <c r="P5" s="107"/>
      <c r="Q5" s="107"/>
      <c r="R5" s="112"/>
      <c r="S5" s="107"/>
      <c r="T5" s="107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</row>
    <row r="6" s="86" customFormat="1" ht="36" spans="1:180">
      <c r="A6" s="97" t="s">
        <v>69</v>
      </c>
      <c r="B6" s="97" t="s">
        <v>70</v>
      </c>
      <c r="C6" s="97"/>
      <c r="D6" s="97" t="s">
        <v>69</v>
      </c>
      <c r="E6" s="97" t="s">
        <v>70</v>
      </c>
      <c r="F6" s="97"/>
      <c r="G6" s="95"/>
      <c r="H6" s="96" t="s">
        <v>21</v>
      </c>
      <c r="I6" s="96" t="s">
        <v>155</v>
      </c>
      <c r="J6" s="107" t="s">
        <v>21</v>
      </c>
      <c r="K6" s="108" t="s">
        <v>78</v>
      </c>
      <c r="L6" s="108" t="s">
        <v>79</v>
      </c>
      <c r="M6" s="107" t="s">
        <v>21</v>
      </c>
      <c r="N6" s="108" t="s">
        <v>80</v>
      </c>
      <c r="O6" s="107" t="s">
        <v>79</v>
      </c>
      <c r="P6" s="107"/>
      <c r="Q6" s="107"/>
      <c r="R6" s="113"/>
      <c r="S6" s="107"/>
      <c r="T6" s="107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</row>
    <row r="7" s="86" customFormat="1" ht="18.75" customHeight="1" spans="1:180">
      <c r="A7" s="98" t="s">
        <v>81</v>
      </c>
      <c r="B7" s="98" t="s">
        <v>81</v>
      </c>
      <c r="C7" s="98" t="s">
        <v>81</v>
      </c>
      <c r="D7" s="98"/>
      <c r="E7" s="98"/>
      <c r="F7" s="98"/>
      <c r="G7" s="98">
        <v>1</v>
      </c>
      <c r="H7" s="98">
        <v>2</v>
      </c>
      <c r="I7" s="98">
        <v>3</v>
      </c>
      <c r="J7" s="98">
        <v>4</v>
      </c>
      <c r="K7" s="98">
        <v>5</v>
      </c>
      <c r="L7" s="98">
        <v>6</v>
      </c>
      <c r="M7" s="98">
        <v>7</v>
      </c>
      <c r="N7" s="98">
        <v>8</v>
      </c>
      <c r="O7" s="98">
        <v>9</v>
      </c>
      <c r="P7" s="98">
        <v>10</v>
      </c>
      <c r="Q7" s="98">
        <v>11</v>
      </c>
      <c r="R7" s="98">
        <v>12</v>
      </c>
      <c r="S7" s="98">
        <v>13</v>
      </c>
      <c r="T7" s="98">
        <v>14</v>
      </c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</row>
    <row r="8" s="86" customFormat="1" ht="18.75" customHeight="1" spans="1:180">
      <c r="A8" s="99"/>
      <c r="B8" s="99"/>
      <c r="C8" s="98" t="s">
        <v>8</v>
      </c>
      <c r="D8" s="98"/>
      <c r="E8" s="98"/>
      <c r="F8" s="98"/>
      <c r="G8" s="100">
        <f>SUM(G9:G15)</f>
        <v>58.7068</v>
      </c>
      <c r="H8" s="100">
        <f>SUM(H9:H15)</f>
        <v>58.7068</v>
      </c>
      <c r="I8" s="100">
        <f>SUM(I9:I15)</f>
        <v>58.7068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</row>
    <row r="9" s="87" customFormat="1" ht="18" customHeight="1" spans="1:180">
      <c r="A9" s="101" t="s">
        <v>156</v>
      </c>
      <c r="B9" s="101" t="s">
        <v>88</v>
      </c>
      <c r="C9" s="102" t="s">
        <v>157</v>
      </c>
      <c r="D9" s="103" t="s">
        <v>158</v>
      </c>
      <c r="E9" s="103" t="s">
        <v>88</v>
      </c>
      <c r="F9" s="103" t="s">
        <v>159</v>
      </c>
      <c r="G9" s="104">
        <f>H9+J9+M9+P9+Q9+R9+S9+T9</f>
        <v>31.88976</v>
      </c>
      <c r="H9" s="104">
        <f>I9</f>
        <v>31.88976</v>
      </c>
      <c r="I9" s="104">
        <v>31.88976</v>
      </c>
      <c r="J9" s="104">
        <f>K9+L9</f>
        <v>0</v>
      </c>
      <c r="K9" s="104"/>
      <c r="L9" s="104"/>
      <c r="M9" s="104">
        <f>N9+O9</f>
        <v>0</v>
      </c>
      <c r="N9" s="104"/>
      <c r="O9" s="104"/>
      <c r="P9" s="104"/>
      <c r="Q9" s="104"/>
      <c r="R9" s="104"/>
      <c r="S9" s="104"/>
      <c r="T9" s="104"/>
      <c r="U9" s="114"/>
      <c r="V9" s="114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</row>
    <row r="10" s="87" customFormat="1" ht="18" customHeight="1" spans="1:180">
      <c r="A10" s="101" t="s">
        <v>156</v>
      </c>
      <c r="B10" s="101" t="s">
        <v>160</v>
      </c>
      <c r="C10" s="102" t="s">
        <v>161</v>
      </c>
      <c r="D10" s="103" t="s">
        <v>158</v>
      </c>
      <c r="E10" s="103" t="s">
        <v>88</v>
      </c>
      <c r="F10" s="103" t="s">
        <v>159</v>
      </c>
      <c r="G10" s="104">
        <f>H10+J10+M10+P10+Q10+R10+S10+T10</f>
        <v>13.66704</v>
      </c>
      <c r="H10" s="104">
        <f>I10</f>
        <v>13.66704</v>
      </c>
      <c r="I10" s="104">
        <v>13.66704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14"/>
      <c r="V10" s="114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</row>
    <row r="11" s="87" customFormat="1" ht="18" customHeight="1" spans="1:180">
      <c r="A11" s="101" t="s">
        <v>156</v>
      </c>
      <c r="B11" s="101" t="s">
        <v>162</v>
      </c>
      <c r="C11" s="102" t="s">
        <v>163</v>
      </c>
      <c r="D11" s="103" t="s">
        <v>158</v>
      </c>
      <c r="E11" s="103" t="s">
        <v>90</v>
      </c>
      <c r="F11" s="103" t="s">
        <v>164</v>
      </c>
      <c r="G11" s="104">
        <f t="shared" ref="G11:G15" si="0">H11+J11+M11+P11+Q11+R11+S11+T11</f>
        <v>7.3</v>
      </c>
      <c r="H11" s="104">
        <f t="shared" ref="H11:H15" si="1">I11</f>
        <v>7.3</v>
      </c>
      <c r="I11" s="104">
        <v>7.3</v>
      </c>
      <c r="J11" s="104">
        <f>K11+L11</f>
        <v>0</v>
      </c>
      <c r="K11" s="104"/>
      <c r="L11" s="104"/>
      <c r="M11" s="104">
        <f>N11+O11</f>
        <v>0</v>
      </c>
      <c r="N11" s="104"/>
      <c r="O11" s="104"/>
      <c r="P11" s="104"/>
      <c r="Q11" s="104"/>
      <c r="R11" s="104"/>
      <c r="S11" s="104"/>
      <c r="T11" s="104"/>
      <c r="U11" s="114"/>
      <c r="V11" s="114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</row>
    <row r="12" s="87" customFormat="1" ht="18" customHeight="1" spans="1:180">
      <c r="A12" s="101" t="s">
        <v>156</v>
      </c>
      <c r="B12" s="101" t="s">
        <v>165</v>
      </c>
      <c r="C12" s="102" t="s">
        <v>166</v>
      </c>
      <c r="D12" s="103" t="s">
        <v>158</v>
      </c>
      <c r="E12" s="103" t="s">
        <v>90</v>
      </c>
      <c r="F12" s="103" t="s">
        <v>164</v>
      </c>
      <c r="G12" s="104">
        <f t="shared" si="0"/>
        <v>2.8</v>
      </c>
      <c r="H12" s="104">
        <f t="shared" si="1"/>
        <v>2.8</v>
      </c>
      <c r="I12" s="104">
        <v>2.8</v>
      </c>
      <c r="J12" s="104">
        <f>K12+L12</f>
        <v>0</v>
      </c>
      <c r="K12" s="104"/>
      <c r="L12" s="104"/>
      <c r="M12" s="104">
        <f>N12+O12</f>
        <v>0</v>
      </c>
      <c r="N12" s="104"/>
      <c r="O12" s="104"/>
      <c r="P12" s="104"/>
      <c r="Q12" s="104"/>
      <c r="R12" s="104"/>
      <c r="S12" s="104"/>
      <c r="T12" s="104"/>
      <c r="U12" s="114"/>
      <c r="V12" s="114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</row>
    <row r="13" s="87" customFormat="1" ht="18" customHeight="1" spans="1:180">
      <c r="A13" s="101" t="s">
        <v>156</v>
      </c>
      <c r="B13" s="101" t="s">
        <v>167</v>
      </c>
      <c r="C13" s="102" t="s">
        <v>168</v>
      </c>
      <c r="D13" s="103" t="s">
        <v>158</v>
      </c>
      <c r="E13" s="103" t="s">
        <v>90</v>
      </c>
      <c r="F13" s="103" t="s">
        <v>164</v>
      </c>
      <c r="G13" s="104">
        <f t="shared" si="0"/>
        <v>0.65</v>
      </c>
      <c r="H13" s="104">
        <f t="shared" si="1"/>
        <v>0.65</v>
      </c>
      <c r="I13" s="104">
        <v>0.65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14"/>
      <c r="V13" s="114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</row>
    <row r="14" s="87" customFormat="1" ht="18" customHeight="1" spans="1:180">
      <c r="A14" s="101" t="s">
        <v>169</v>
      </c>
      <c r="B14" s="101" t="s">
        <v>88</v>
      </c>
      <c r="C14" s="102" t="s">
        <v>170</v>
      </c>
      <c r="D14" s="103" t="s">
        <v>171</v>
      </c>
      <c r="E14" s="103" t="s">
        <v>88</v>
      </c>
      <c r="F14" s="103" t="s">
        <v>172</v>
      </c>
      <c r="G14" s="104">
        <f t="shared" si="0"/>
        <v>2.352</v>
      </c>
      <c r="H14" s="104">
        <f t="shared" si="1"/>
        <v>2.352</v>
      </c>
      <c r="I14" s="104">
        <v>2.352</v>
      </c>
      <c r="J14" s="104">
        <f>K14+L14</f>
        <v>0</v>
      </c>
      <c r="K14" s="104"/>
      <c r="L14" s="104"/>
      <c r="M14" s="104">
        <f>N14+O14</f>
        <v>0</v>
      </c>
      <c r="N14" s="104"/>
      <c r="O14" s="104"/>
      <c r="P14" s="104"/>
      <c r="Q14" s="104"/>
      <c r="R14" s="104"/>
      <c r="S14" s="104"/>
      <c r="T14" s="104"/>
      <c r="U14" s="114"/>
      <c r="V14" s="114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</row>
    <row r="15" s="87" customFormat="1" ht="18" customHeight="1" spans="1:180">
      <c r="A15" s="105" t="s">
        <v>169</v>
      </c>
      <c r="B15" s="105" t="s">
        <v>173</v>
      </c>
      <c r="C15" s="102" t="s">
        <v>174</v>
      </c>
      <c r="D15" s="103" t="s">
        <v>171</v>
      </c>
      <c r="E15" s="103" t="s">
        <v>175</v>
      </c>
      <c r="F15" s="103" t="s">
        <v>174</v>
      </c>
      <c r="G15" s="104">
        <f t="shared" si="0"/>
        <v>0.048</v>
      </c>
      <c r="H15" s="104">
        <f t="shared" si="1"/>
        <v>0.048</v>
      </c>
      <c r="I15" s="104">
        <v>0.048</v>
      </c>
      <c r="J15" s="104">
        <f>K15+L15</f>
        <v>0</v>
      </c>
      <c r="K15" s="104"/>
      <c r="L15" s="104"/>
      <c r="M15" s="104">
        <f>N15+O15</f>
        <v>0</v>
      </c>
      <c r="N15" s="104"/>
      <c r="O15" s="104"/>
      <c r="P15" s="104"/>
      <c r="Q15" s="104"/>
      <c r="R15" s="104"/>
      <c r="S15" s="104"/>
      <c r="T15" s="104"/>
      <c r="U15" s="114"/>
      <c r="V15" s="114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</row>
    <row r="16" ht="26.45" customHeight="1" spans="1:180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</row>
    <row r="17" ht="26.45" customHeight="1" spans="1:180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</row>
    <row r="18" ht="26.45" customHeight="1" spans="1:180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</row>
    <row r="19" ht="26.45" customHeight="1" spans="1:180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</row>
    <row r="20" ht="26.45" customHeight="1" spans="1:180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</row>
    <row r="21" ht="30" customHeight="1" spans="1:180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</row>
    <row r="22" ht="30.75" customHeight="1" spans="1:180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</row>
    <row r="23" ht="26.45" customHeight="1" spans="1:180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</row>
    <row r="24" ht="26.45" customHeight="1" spans="1:180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</row>
    <row r="25" ht="26.45" customHeight="1" spans="1:180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</row>
    <row r="26" ht="26.45" customHeight="1" spans="1:180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</row>
    <row r="27" ht="26.45" customHeight="1" spans="1:180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</row>
    <row r="28" ht="26.45" customHeight="1" spans="1:180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</row>
    <row r="29" ht="26.45" customHeight="1" spans="1:180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</row>
    <row r="30" ht="26.45" customHeight="1" spans="1:180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</row>
    <row r="31" ht="26.45" customHeight="1" spans="1:180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</row>
    <row r="32" ht="26.45" customHeight="1" spans="1:180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showZeros="0" workbookViewId="0">
      <selection activeCell="F11" sqref="F1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1:3">
      <c r="A1" s="1"/>
      <c r="B1" s="40" t="s">
        <v>176</v>
      </c>
      <c r="C1" s="1"/>
    </row>
    <row r="2" s="71" customFormat="1" ht="51" customHeight="1" spans="1:3">
      <c r="A2" s="74" t="s">
        <v>177</v>
      </c>
      <c r="B2" s="74"/>
      <c r="C2" s="75"/>
    </row>
    <row r="3" ht="18.75" customHeight="1" spans="1:3">
      <c r="A3" s="76" t="s">
        <v>2</v>
      </c>
      <c r="B3" s="77" t="s">
        <v>3</v>
      </c>
      <c r="C3" s="1"/>
    </row>
    <row r="4" s="72" customFormat="1" ht="30" customHeight="1" spans="1:3">
      <c r="A4" s="78" t="s">
        <v>178</v>
      </c>
      <c r="B4" s="79" t="s">
        <v>179</v>
      </c>
      <c r="C4" s="1"/>
    </row>
    <row r="5" s="73" customFormat="1" ht="30" customHeight="1" spans="1:3">
      <c r="A5" s="80" t="s">
        <v>180</v>
      </c>
      <c r="B5" s="81">
        <f>B6+B7+B8</f>
        <v>0.048</v>
      </c>
      <c r="C5" s="1"/>
    </row>
    <row r="6" s="73" customFormat="1" ht="30" customHeight="1" spans="1:3">
      <c r="A6" s="82" t="s">
        <v>181</v>
      </c>
      <c r="B6" s="81">
        <v>0</v>
      </c>
      <c r="C6" s="1"/>
    </row>
    <row r="7" s="73" customFormat="1" ht="30" customHeight="1" spans="1:3">
      <c r="A7" s="82" t="s">
        <v>182</v>
      </c>
      <c r="B7" s="81">
        <v>0.048</v>
      </c>
      <c r="C7" s="1"/>
    </row>
    <row r="8" s="73" customFormat="1" ht="30" customHeight="1" spans="1:3">
      <c r="A8" s="82" t="s">
        <v>183</v>
      </c>
      <c r="B8" s="81">
        <f>B9+B10</f>
        <v>0</v>
      </c>
      <c r="C8" s="1"/>
    </row>
    <row r="9" s="73" customFormat="1" ht="30" customHeight="1" spans="1:3">
      <c r="A9" s="82" t="s">
        <v>184</v>
      </c>
      <c r="B9" s="81"/>
      <c r="C9" s="1"/>
    </row>
    <row r="10" s="73" customFormat="1" ht="30" customHeight="1" spans="1:3">
      <c r="A10" s="82" t="s">
        <v>185</v>
      </c>
      <c r="B10" s="81">
        <v>0</v>
      </c>
      <c r="C10" s="1"/>
    </row>
    <row r="11" s="72" customFormat="1" ht="69" customHeight="1" spans="1:3">
      <c r="A11" s="83" t="s">
        <v>186</v>
      </c>
      <c r="B11" s="83"/>
      <c r="C11" s="1"/>
    </row>
    <row r="12" s="72" customFormat="1" spans="1:3">
      <c r="A12" s="84" t="s">
        <v>187</v>
      </c>
      <c r="B12" s="85"/>
      <c r="C12" s="1"/>
    </row>
    <row r="13" s="72" customFormat="1" spans="1:3">
      <c r="A13"/>
      <c r="B13"/>
      <c r="C13"/>
    </row>
    <row r="14" s="72" customFormat="1" spans="1:3">
      <c r="A14"/>
      <c r="B14"/>
      <c r="C14"/>
    </row>
    <row r="15" s="72" customFormat="1" spans="1:3">
      <c r="A15"/>
      <c r="B15"/>
      <c r="C15"/>
    </row>
    <row r="16" s="72" customFormat="1" spans="1:3">
      <c r="A16"/>
      <c r="B16"/>
      <c r="C16"/>
    </row>
    <row r="17" s="72" customFormat="1"/>
    <row r="18" s="72" customFormat="1"/>
    <row r="19" s="72" customFormat="1"/>
    <row r="20" s="72" customFormat="1"/>
    <row r="21" s="72" customFormat="1"/>
    <row r="22" s="72" customFormat="1"/>
    <row r="23" s="72" customFormat="1"/>
    <row r="24" s="72" customFormat="1"/>
    <row r="25" s="72" customFormat="1"/>
    <row r="26" s="72" customFormat="1"/>
    <row r="27" s="72" customFormat="1"/>
    <row r="28" s="72" customFormat="1"/>
    <row r="29" s="72" customFormat="1"/>
    <row r="30" s="72" customFormat="1"/>
    <row r="31" s="72" customFormat="1"/>
    <row r="32" s="72" customFormat="1" spans="1:3">
      <c r="A32"/>
      <c r="B32"/>
      <c r="C32"/>
    </row>
    <row r="33" s="72" customFormat="1" spans="1:3">
      <c r="A33"/>
      <c r="B33"/>
      <c r="C33"/>
    </row>
    <row r="34" s="72" customFormat="1" spans="1:3">
      <c r="A34"/>
      <c r="B34"/>
      <c r="C34"/>
    </row>
    <row r="35" s="72" customFormat="1" spans="1:3">
      <c r="A35"/>
      <c r="B35"/>
      <c r="C35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workbookViewId="0">
      <selection activeCell="R28" sqref="R28"/>
    </sheetView>
  </sheetViews>
  <sheetFormatPr defaultColWidth="7.25" defaultRowHeight="11.25"/>
  <cols>
    <col min="1" max="3" width="4.125" style="21" customWidth="1"/>
    <col min="4" max="4" width="7.125" style="21" customWidth="1"/>
    <col min="5" max="5" width="28.5" style="21" customWidth="1"/>
    <col min="6" max="15" width="9.5" style="21" customWidth="1"/>
    <col min="16" max="247" width="7.25" style="21" customWidth="1"/>
    <col min="248" max="16384" width="7.25" style="21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62"/>
      <c r="J1" s="49"/>
      <c r="K1" s="49"/>
      <c r="L1" s="49"/>
      <c r="M1" s="49"/>
      <c r="N1" s="49"/>
      <c r="O1" s="63" t="s">
        <v>188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" t="s">
        <v>2</v>
      </c>
      <c r="B3" s="5"/>
      <c r="C3" s="5"/>
      <c r="D3" s="5"/>
      <c r="E3" s="5"/>
      <c r="F3" s="49"/>
      <c r="G3" s="51"/>
      <c r="H3" s="51"/>
      <c r="I3" s="51"/>
      <c r="J3" s="51"/>
      <c r="K3" s="51"/>
      <c r="L3" s="51"/>
      <c r="M3" s="51"/>
      <c r="N3" s="51"/>
      <c r="O3" s="63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101</v>
      </c>
      <c r="H4" s="54"/>
      <c r="I4" s="54"/>
      <c r="J4" s="64"/>
      <c r="K4" s="65" t="s">
        <v>102</v>
      </c>
      <c r="L4" s="54"/>
      <c r="M4" s="54"/>
      <c r="N4" s="54"/>
      <c r="O4" s="6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103</v>
      </c>
      <c r="I5" s="53" t="s">
        <v>104</v>
      </c>
      <c r="J5" s="53" t="s">
        <v>105</v>
      </c>
      <c r="K5" s="66" t="s">
        <v>21</v>
      </c>
      <c r="L5" s="67" t="s">
        <v>106</v>
      </c>
      <c r="M5" s="67"/>
      <c r="N5" s="67"/>
      <c r="O5" s="68" t="s">
        <v>107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9"/>
      <c r="L6" s="53" t="s">
        <v>108</v>
      </c>
      <c r="M6" s="53" t="s">
        <v>109</v>
      </c>
      <c r="N6" s="53" t="s">
        <v>110</v>
      </c>
      <c r="O6" s="7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38" t="s">
        <v>190</v>
      </c>
      <c r="B8" s="38" t="s">
        <v>190</v>
      </c>
      <c r="C8" s="38" t="s">
        <v>190</v>
      </c>
      <c r="D8" s="38" t="s">
        <v>190</v>
      </c>
      <c r="E8" s="38" t="s">
        <v>190</v>
      </c>
      <c r="F8" s="38" t="s">
        <v>190</v>
      </c>
      <c r="G8" s="38" t="s">
        <v>190</v>
      </c>
      <c r="H8" s="38" t="s">
        <v>190</v>
      </c>
      <c r="I8" s="38" t="s">
        <v>190</v>
      </c>
      <c r="J8" s="38" t="s">
        <v>190</v>
      </c>
      <c r="K8" s="38" t="s">
        <v>190</v>
      </c>
      <c r="L8" s="38" t="s">
        <v>190</v>
      </c>
      <c r="M8" s="38" t="s">
        <v>190</v>
      </c>
      <c r="N8" s="38" t="s">
        <v>190</v>
      </c>
      <c r="O8" s="38" t="s">
        <v>190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6.25" customHeight="1" spans="1:2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ht="21.6" customHeight="1" spans="1:24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A3" sqref="A3:E3"/>
    </sheetView>
  </sheetViews>
  <sheetFormatPr defaultColWidth="7.25" defaultRowHeight="11.25"/>
  <cols>
    <col min="1" max="3" width="4.125" style="23" customWidth="1"/>
    <col min="4" max="4" width="9.25" style="23" customWidth="1"/>
    <col min="5" max="5" width="28.5" style="23" customWidth="1"/>
    <col min="6" max="6" width="10.25" style="23" customWidth="1"/>
    <col min="7" max="7" width="8.875" style="23" customWidth="1"/>
    <col min="8" max="8" width="9" style="23" customWidth="1"/>
    <col min="9" max="9" width="9.25" style="23" customWidth="1"/>
    <col min="10" max="15" width="10.875" style="23" customWidth="1"/>
    <col min="16" max="247" width="7.25" style="23" customWidth="1"/>
    <col min="248" max="16384" width="7.25" style="23"/>
  </cols>
  <sheetData>
    <row r="1" ht="25.5" customHeight="1" spans="1:247">
      <c r="A1" s="24"/>
      <c r="B1" s="24"/>
      <c r="C1" s="25"/>
      <c r="D1" s="26"/>
      <c r="E1" s="27"/>
      <c r="F1" s="28"/>
      <c r="G1" s="28"/>
      <c r="H1" s="28"/>
      <c r="I1" s="39"/>
      <c r="J1" s="28"/>
      <c r="K1" s="28"/>
      <c r="L1" s="28"/>
      <c r="M1" s="28"/>
      <c r="N1" s="28"/>
      <c r="O1" s="40" t="s">
        <v>191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29" t="s">
        <v>192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5" t="s">
        <v>2</v>
      </c>
      <c r="B3" s="5"/>
      <c r="C3" s="5"/>
      <c r="D3" s="5"/>
      <c r="E3" s="5"/>
      <c r="F3" s="28"/>
      <c r="G3" s="30"/>
      <c r="H3" s="30"/>
      <c r="I3" s="30"/>
      <c r="J3" s="30"/>
      <c r="K3" s="30"/>
      <c r="L3" s="30"/>
      <c r="M3" s="30"/>
      <c r="N3" s="30"/>
      <c r="O3" s="40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="20" customFormat="1" ht="25.5" customHeight="1" spans="1:247">
      <c r="A4" s="31" t="s">
        <v>63</v>
      </c>
      <c r="B4" s="31"/>
      <c r="C4" s="31"/>
      <c r="D4" s="32" t="s">
        <v>64</v>
      </c>
      <c r="E4" s="32" t="s">
        <v>65</v>
      </c>
      <c r="F4" s="32" t="s">
        <v>58</v>
      </c>
      <c r="G4" s="33" t="s">
        <v>101</v>
      </c>
      <c r="H4" s="33"/>
      <c r="I4" s="33"/>
      <c r="J4" s="41"/>
      <c r="K4" s="33"/>
      <c r="L4" s="42" t="s">
        <v>102</v>
      </c>
      <c r="M4" s="33"/>
      <c r="N4" s="33"/>
      <c r="O4" s="41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="20" customFormat="1" ht="34.5" customHeight="1" spans="1:247">
      <c r="A5" s="34" t="s">
        <v>69</v>
      </c>
      <c r="B5" s="35" t="s">
        <v>70</v>
      </c>
      <c r="C5" s="35" t="s">
        <v>71</v>
      </c>
      <c r="D5" s="32"/>
      <c r="E5" s="32"/>
      <c r="F5" s="32"/>
      <c r="G5" s="36" t="s">
        <v>21</v>
      </c>
      <c r="H5" s="32" t="s">
        <v>103</v>
      </c>
      <c r="I5" s="32" t="s">
        <v>193</v>
      </c>
      <c r="J5" s="32" t="s">
        <v>194</v>
      </c>
      <c r="K5" s="32" t="s">
        <v>195</v>
      </c>
      <c r="L5" s="32" t="s">
        <v>21</v>
      </c>
      <c r="M5" s="32" t="s">
        <v>109</v>
      </c>
      <c r="N5" s="43" t="s">
        <v>110</v>
      </c>
      <c r="O5" s="32" t="s">
        <v>107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="20" customFormat="1" ht="20.25" customHeight="1" spans="1:247">
      <c r="A6" s="34" t="s">
        <v>81</v>
      </c>
      <c r="B6" s="35" t="s">
        <v>81</v>
      </c>
      <c r="C6" s="35" t="s">
        <v>81</v>
      </c>
      <c r="D6" s="37" t="s">
        <v>81</v>
      </c>
      <c r="E6" s="32" t="s">
        <v>81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/>
      <c r="L6" s="37">
        <v>6</v>
      </c>
      <c r="M6" s="37">
        <v>7</v>
      </c>
      <c r="N6" s="44">
        <v>8</v>
      </c>
      <c r="O6" s="37">
        <v>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21" customFormat="1" ht="21.6" customHeight="1" spans="1:247">
      <c r="A7" s="38" t="s">
        <v>190</v>
      </c>
      <c r="B7" s="38" t="s">
        <v>190</v>
      </c>
      <c r="C7" s="38" t="s">
        <v>190</v>
      </c>
      <c r="D7" s="38" t="s">
        <v>190</v>
      </c>
      <c r="E7" s="38" t="s">
        <v>190</v>
      </c>
      <c r="F7" s="38" t="s">
        <v>190</v>
      </c>
      <c r="G7" s="38" t="s">
        <v>190</v>
      </c>
      <c r="H7" s="38" t="s">
        <v>190</v>
      </c>
      <c r="I7" s="38" t="s">
        <v>190</v>
      </c>
      <c r="J7" s="38" t="s">
        <v>190</v>
      </c>
      <c r="K7" s="38" t="s">
        <v>190</v>
      </c>
      <c r="L7" s="38" t="s">
        <v>190</v>
      </c>
      <c r="M7" s="38" t="s">
        <v>190</v>
      </c>
      <c r="N7" s="38" t="s">
        <v>190</v>
      </c>
      <c r="O7" s="38" t="s">
        <v>190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22" customFormat="1" ht="27.6" customHeight="1" spans="1:24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20" customFormat="1" ht="20.25" customHeight="1" spans="1:247">
      <c r="A9" s="22"/>
      <c r="B9" s="22"/>
      <c r="D9" s="22"/>
      <c r="E9" s="22"/>
      <c r="F9" s="22"/>
      <c r="G9" s="22"/>
      <c r="H9" s="22"/>
      <c r="I9" s="22"/>
      <c r="J9" s="22"/>
      <c r="K9" s="22"/>
      <c r="N9" s="22"/>
      <c r="O9" s="22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="20" customFormat="1" ht="20.25" customHeight="1" spans="1:247">
      <c r="A10" s="22"/>
      <c r="B10" s="22"/>
      <c r="C10" s="22"/>
      <c r="D10" s="22"/>
      <c r="E10" s="22"/>
      <c r="F10" s="22"/>
      <c r="G10" s="22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="20" customFormat="1" ht="20.25" customHeight="1" spans="2:247">
      <c r="B11" s="22"/>
      <c r="C11" s="22"/>
      <c r="D11" s="22"/>
      <c r="E11" s="22"/>
      <c r="F11" s="22"/>
      <c r="G11" s="22"/>
      <c r="H11" s="22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="20" customFormat="1" ht="20.25" customHeight="1" spans="4:247">
      <c r="D12" s="22"/>
      <c r="E12" s="22"/>
      <c r="F12" s="22"/>
      <c r="G12" s="22"/>
      <c r="H12" s="2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="20" customFormat="1" ht="20.25" customHeight="1" spans="5:247">
      <c r="E13" s="22"/>
      <c r="G13" s="22"/>
      <c r="H13" s="22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="20" customFormat="1" ht="20.25" customHeight="1" spans="8:247">
      <c r="H14" s="2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="20" customFormat="1" ht="14.25" customHeight="1" spans="16:247"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="20" customFormat="1" ht="14.25" customHeight="1" spans="16:247"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="20" customFormat="1" ht="14.25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="20" customFormat="1" ht="14.25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="20" customFormat="1" ht="14.25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="20" customFormat="1" ht="14.25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="20" customFormat="1" ht="14.25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="20" customFormat="1" ht="14.25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="20" customFormat="1" ht="14.25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="20" customFormat="1" ht="14.25" customHeight="1" spans="1:24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="20" customFormat="1" ht="14.25" customHeight="1" spans="1:24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="20" customFormat="1" ht="14.25" customHeight="1" spans="1:24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="20" customFormat="1" ht="14.25" customHeight="1" spans="1:24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="20" customFormat="1" ht="14.25" customHeight="1" spans="1:24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="20" customFormat="1" ht="14.25" customHeight="1" spans="1:24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="20" customFormat="1" ht="14.25" customHeight="1" spans="1:24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="20" customFormat="1" ht="14.25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</sheetData>
  <sheetProtection formatCells="0" formatColumns="0" formatRows="0"/>
  <mergeCells count="4">
    <mergeCell ref="A3:E3"/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GridLines="0" showZeros="0" tabSelected="1" workbookViewId="0">
      <selection activeCell="A3" sqref="A3:E3"/>
    </sheetView>
  </sheetViews>
  <sheetFormatPr defaultColWidth="9" defaultRowHeight="14.25" outlineLevelCol="5"/>
  <cols>
    <col min="1" max="1" width="8.25" style="1" customWidth="1"/>
    <col min="2" max="2" width="8.625" style="1" customWidth="1"/>
    <col min="3" max="3" width="32.75" style="1" customWidth="1"/>
    <col min="4" max="6" width="19.2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196</v>
      </c>
    </row>
    <row r="2" ht="27" spans="1:6">
      <c r="A2" s="4" t="s">
        <v>197</v>
      </c>
      <c r="B2" s="4"/>
      <c r="C2" s="4"/>
      <c r="D2" s="4"/>
      <c r="E2" s="4"/>
      <c r="F2" s="4"/>
    </row>
    <row r="3" spans="1:6">
      <c r="A3" s="5" t="s">
        <v>2</v>
      </c>
      <c r="B3" s="5"/>
      <c r="C3" s="5"/>
      <c r="D3" s="5"/>
      <c r="E3" s="5"/>
      <c r="F3" s="6" t="s">
        <v>3</v>
      </c>
    </row>
    <row r="4" ht="18.75" customHeight="1" spans="1:6">
      <c r="A4" s="7" t="s">
        <v>198</v>
      </c>
      <c r="B4" s="8"/>
      <c r="C4" s="9"/>
      <c r="D4" s="7" t="s">
        <v>199</v>
      </c>
      <c r="E4" s="8"/>
      <c r="F4" s="9"/>
    </row>
    <row r="5" ht="24" customHeight="1" spans="1:6">
      <c r="A5" s="7" t="s">
        <v>63</v>
      </c>
      <c r="B5" s="9"/>
      <c r="C5" s="10" t="s">
        <v>154</v>
      </c>
      <c r="D5" s="10" t="s">
        <v>8</v>
      </c>
      <c r="E5" s="10" t="s">
        <v>200</v>
      </c>
      <c r="F5" s="10" t="s">
        <v>201</v>
      </c>
    </row>
    <row r="6" ht="18" customHeight="1" spans="1:6">
      <c r="A6" s="11" t="s">
        <v>69</v>
      </c>
      <c r="B6" s="11" t="s">
        <v>70</v>
      </c>
      <c r="C6" s="12"/>
      <c r="D6" s="12"/>
      <c r="E6" s="12"/>
      <c r="F6" s="12"/>
    </row>
    <row r="7" ht="18.75" customHeight="1" spans="1:6">
      <c r="A7" s="13"/>
      <c r="B7" s="13"/>
      <c r="C7" s="13"/>
      <c r="D7" s="14">
        <f>SUM(E7:F7)</f>
        <v>58.7068</v>
      </c>
      <c r="E7" s="14">
        <f>SUM(E8:E14)</f>
        <v>56.3068</v>
      </c>
      <c r="F7" s="14">
        <f>SUM(F8:F14)</f>
        <v>2.4</v>
      </c>
    </row>
    <row r="8" spans="1:6">
      <c r="A8" s="15" t="s">
        <v>156</v>
      </c>
      <c r="B8" s="15" t="s">
        <v>88</v>
      </c>
      <c r="C8" s="16" t="s">
        <v>157</v>
      </c>
      <c r="D8" s="14">
        <f>SUM(E8:F8)</f>
        <v>31.88976</v>
      </c>
      <c r="E8" s="14">
        <v>31.88976</v>
      </c>
      <c r="F8" s="14"/>
    </row>
    <row r="9" spans="1:6">
      <c r="A9" s="15" t="s">
        <v>156</v>
      </c>
      <c r="B9" s="15" t="s">
        <v>160</v>
      </c>
      <c r="C9" s="16" t="s">
        <v>161</v>
      </c>
      <c r="D9" s="14">
        <f>SUM(E9:F9)</f>
        <v>13.66704</v>
      </c>
      <c r="E9" s="14">
        <v>13.66704</v>
      </c>
      <c r="F9" s="14"/>
    </row>
    <row r="10" spans="1:6">
      <c r="A10" s="15" t="s">
        <v>156</v>
      </c>
      <c r="B10" s="15" t="s">
        <v>162</v>
      </c>
      <c r="C10" s="16" t="s">
        <v>163</v>
      </c>
      <c r="D10" s="14">
        <f t="shared" ref="D10:D14" si="0">SUM(E10:F10)</f>
        <v>7.3</v>
      </c>
      <c r="E10" s="14">
        <v>7.3</v>
      </c>
      <c r="F10" s="14"/>
    </row>
    <row r="11" spans="1:6">
      <c r="A11" s="15" t="s">
        <v>156</v>
      </c>
      <c r="B11" s="15" t="s">
        <v>165</v>
      </c>
      <c r="C11" s="16" t="s">
        <v>166</v>
      </c>
      <c r="D11" s="14">
        <f t="shared" si="0"/>
        <v>2.8</v>
      </c>
      <c r="E11" s="14">
        <v>2.8</v>
      </c>
      <c r="F11" s="14"/>
    </row>
    <row r="12" spans="1:6">
      <c r="A12" s="17" t="s">
        <v>156</v>
      </c>
      <c r="B12" s="17" t="s">
        <v>167</v>
      </c>
      <c r="C12" s="16" t="s">
        <v>168</v>
      </c>
      <c r="D12" s="14">
        <f t="shared" si="0"/>
        <v>0.65</v>
      </c>
      <c r="E12" s="18">
        <v>0.65</v>
      </c>
      <c r="F12" s="19"/>
    </row>
    <row r="13" spans="1:6">
      <c r="A13" s="17" t="s">
        <v>169</v>
      </c>
      <c r="B13" s="17" t="s">
        <v>88</v>
      </c>
      <c r="C13" s="16" t="s">
        <v>170</v>
      </c>
      <c r="D13" s="14">
        <f t="shared" si="0"/>
        <v>2.352</v>
      </c>
      <c r="E13" s="19"/>
      <c r="F13" s="18">
        <v>2.352</v>
      </c>
    </row>
    <row r="14" spans="1:6">
      <c r="A14" s="17" t="s">
        <v>169</v>
      </c>
      <c r="B14" s="17" t="s">
        <v>173</v>
      </c>
      <c r="C14" s="16" t="s">
        <v>174</v>
      </c>
      <c r="D14" s="14">
        <f t="shared" si="0"/>
        <v>0.048</v>
      </c>
      <c r="E14" s="19"/>
      <c r="F14" s="18">
        <v>0.048</v>
      </c>
    </row>
  </sheetData>
  <sheetProtection formatCells="0" formatColumns="0" formatRows="0"/>
  <mergeCells count="9">
    <mergeCell ref="A2:F2"/>
    <mergeCell ref="A3:E3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神隐少女</cp:lastModifiedBy>
  <dcterms:created xsi:type="dcterms:W3CDTF">2016-12-14T09:11:00Z</dcterms:created>
  <cp:lastPrinted>2017-01-20T07:33:00Z</cp:lastPrinted>
  <dcterms:modified xsi:type="dcterms:W3CDTF">2025-01-03T09:48:38Z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2052-12.1.0.19302</vt:lpwstr>
  </property>
  <property fmtid="{D5CDD505-2E9C-101B-9397-08002B2CF9AE}" pid="4" name="ICV">
    <vt:lpwstr>8023BA90A73340AAB53246FC61D9CDB2_13</vt:lpwstr>
  </property>
</Properties>
</file>