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资金分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<sst xmlns="http://schemas.openxmlformats.org/spreadsheetml/2006/main" count="32" uniqueCount="22">
  <si>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尉氏县农村低保2024年1月资金分配表</t>
  </si>
  <si>
    <t>乡别</t>
  </si>
  <si>
    <t>A类</t>
  </si>
  <si>
    <t>B类</t>
  </si>
  <si>
    <t>C类</t>
  </si>
  <si>
    <t>合计</t>
  </si>
  <si>
    <t>户</t>
  </si>
  <si>
    <t>人</t>
  </si>
  <si>
    <t>总金额</t>
  </si>
  <si>
    <t>蔡庄镇</t>
  </si>
  <si>
    <t>大桥乡</t>
  </si>
  <si>
    <t>门楼任乡</t>
  </si>
  <si>
    <t>南曹乡</t>
  </si>
  <si>
    <t>十八里镇</t>
  </si>
  <si>
    <t>水坡镇</t>
  </si>
  <si>
    <t>小陈乡</t>
  </si>
  <si>
    <t>新尉</t>
  </si>
  <si>
    <t>邢庄乡</t>
  </si>
  <si>
    <t>永兴镇</t>
  </si>
  <si>
    <t>张市镇</t>
  </si>
  <si>
    <t>朱曲镇</t>
  </si>
  <si>
    <t>庄头乡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</si>
</sst>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6"/>
      <name val="宋体"/>
      <charset val="134"/>
    </font>
    <font>
      <sz val="2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20"/>
      <name val="等线"/>
      <charset val="134"/>
    </font>
    <font>
      <sz val="11"/>
      <color indexed="60"/>
      <name val="等线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76" fontId="0" fillId="0" borderId="0" xfId="0" applyNumberFormat="1" applyFo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40% - 着色 3" xfId="50"/>
    <cellStyle name="着色 1" xfId="51"/>
    <cellStyle name="20% - 着色 5" xfId="52"/>
    <cellStyle name="40% - 着色 4" xfId="53"/>
    <cellStyle name="40% - 着色 5" xfId="54"/>
    <cellStyle name="着色 5" xfId="55"/>
    <cellStyle name="60% - 着色 1" xfId="56"/>
    <cellStyle name="20% - 着色 1" xfId="57"/>
    <cellStyle name="20% - 着色 2" xfId="58"/>
    <cellStyle name="20% - 着色 3" xfId="59"/>
    <cellStyle name="40% - 着色 1" xfId="60"/>
    <cellStyle name="20% - 着色 4" xfId="61"/>
    <cellStyle name="着色 2" xfId="62"/>
    <cellStyle name="20% - 着色 6" xfId="63"/>
    <cellStyle name="40% - 着色 2" xfId="64"/>
    <cellStyle name="40% - 着色 6" xfId="65"/>
    <cellStyle name="60% - 着色 3" xfId="66"/>
    <cellStyle name="60% - 着色 4" xfId="67"/>
    <cellStyle name="60% - 着色 5" xfId="68"/>
    <cellStyle name="60% - 着色 6" xfId="69"/>
    <cellStyle name="着色 3" xfId="70"/>
    <cellStyle name="着色 4" xfId="71"/>
    <cellStyle name="着色 6" xfId="7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1"/>
  <sheetViews>
    <sheetView tabSelected="1" workbookViewId="0">
      <selection activeCell="I9" sqref="I9"/>
    </sheetView>
  </sheetViews>
  <sheetFormatPr defaultColWidth="9" defaultRowHeight="25" customHeight="1"/>
  <cols>
    <col min="1" max="1" width="11.5" style="1" customWidth="1"/>
    <col min="2" max="2" width="10.125" style="1" customWidth="1"/>
    <col min="3" max="3" width="9" style="1" customWidth="1"/>
    <col min="4" max="4" width="11.125" style="1" customWidth="1"/>
    <col min="5" max="5" width="8.875" style="1" customWidth="1"/>
    <col min="6" max="6" width="9" style="1" customWidth="1"/>
    <col min="7" max="7" width="10.5" style="1" customWidth="1"/>
    <col min="8" max="8" width="8.25" style="1" customWidth="1"/>
    <col min="9" max="9" width="8.5" style="1" customWidth="1"/>
    <col min="10" max="10" width="9.75" style="1" customWidth="1"/>
    <col min="11" max="11" width="9.25" style="1" customWidth="1"/>
    <col min="12" max="12" width="8.75" style="1" customWidth="1"/>
    <col min="13" max="13" width="10.25" style="6" customWidth="1"/>
    <col min="14" max="251" width="9" style="1" customWidth="1"/>
    <col min="252" max="16384" width="9" style="1"/>
  </cols>
  <sheetData>
    <row r="1" s="1" customFormat="1" ht="26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9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1" customHeight="1" spans="1:13">
      <c r="A3" s="8" t="s">
        <v>1</v>
      </c>
      <c r="B3" s="9" t="s">
        <v>2</v>
      </c>
      <c r="C3" s="9"/>
      <c r="D3" s="10"/>
      <c r="E3" s="11" t="s">
        <v>3</v>
      </c>
      <c r="F3" s="11"/>
      <c r="G3" s="12"/>
      <c r="H3" s="10" t="s">
        <v>4</v>
      </c>
      <c r="I3" s="10"/>
      <c r="J3" s="9"/>
      <c r="K3" s="30" t="s">
        <v>5</v>
      </c>
      <c r="L3" s="9"/>
      <c r="M3" s="9"/>
    </row>
    <row r="4" s="1" customFormat="1" ht="19" customHeight="1" spans="1:13">
      <c r="A4" s="13"/>
      <c r="B4" s="9" t="s">
        <v>6</v>
      </c>
      <c r="C4" s="9" t="s">
        <v>7</v>
      </c>
      <c r="D4" s="9" t="s">
        <v>8</v>
      </c>
      <c r="E4" s="14" t="s">
        <v>6</v>
      </c>
      <c r="F4" s="14" t="s">
        <v>7</v>
      </c>
      <c r="G4" s="15" t="s">
        <v>8</v>
      </c>
      <c r="H4" s="16" t="s">
        <v>6</v>
      </c>
      <c r="I4" s="17" t="s">
        <v>7</v>
      </c>
      <c r="J4" s="31" t="s">
        <v>8</v>
      </c>
      <c r="K4" s="14" t="s">
        <v>6</v>
      </c>
      <c r="L4" s="14" t="s">
        <v>7</v>
      </c>
      <c r="M4" s="14" t="s">
        <v>8</v>
      </c>
    </row>
    <row r="5" s="1" customFormat="1" ht="19" customHeight="1" spans="1:13">
      <c r="A5" s="17"/>
      <c r="B5" s="9"/>
      <c r="C5" s="9"/>
      <c r="D5" s="9"/>
      <c r="E5" s="14"/>
      <c r="F5" s="14"/>
      <c r="G5" s="14"/>
      <c r="H5" s="18"/>
      <c r="I5" s="14"/>
      <c r="J5" s="15"/>
      <c r="K5" s="14"/>
      <c r="L5" s="14"/>
      <c r="M5" s="14"/>
    </row>
    <row r="6" s="2" customFormat="1" ht="22" customHeight="1" spans="1:253">
      <c r="A6" s="19" t="s">
        <v>9</v>
      </c>
      <c r="B6" s="20">
        <v>116</v>
      </c>
      <c r="C6" s="21">
        <v>196</v>
      </c>
      <c r="D6" s="22">
        <f>C6*240</f>
        <v>47040</v>
      </c>
      <c r="E6" s="20">
        <v>352</v>
      </c>
      <c r="F6" s="21">
        <v>562</v>
      </c>
      <c r="G6" s="22">
        <f>F6*220</f>
        <v>123640</v>
      </c>
      <c r="H6" s="20">
        <v>50</v>
      </c>
      <c r="I6" s="21">
        <v>80</v>
      </c>
      <c r="J6" s="19">
        <f>I6*200</f>
        <v>16000</v>
      </c>
      <c r="K6" s="19">
        <f>B6+E6+H6</f>
        <v>518</v>
      </c>
      <c r="L6" s="22">
        <f>C6+F6+I6</f>
        <v>838</v>
      </c>
      <c r="M6" s="22">
        <f>D6+G6+J6</f>
        <v>186680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="1" customFormat="1" ht="22" customHeight="1" spans="1:13">
      <c r="A7" s="15" t="s">
        <v>10</v>
      </c>
      <c r="B7" s="23">
        <v>132</v>
      </c>
      <c r="C7" s="24">
        <v>179</v>
      </c>
      <c r="D7" s="22">
        <f t="shared" ref="D7:D19" si="0">C7*240</f>
        <v>42960</v>
      </c>
      <c r="E7" s="23">
        <v>436</v>
      </c>
      <c r="F7" s="24">
        <v>889</v>
      </c>
      <c r="G7" s="22">
        <f t="shared" ref="G7:G19" si="1">F7*220</f>
        <v>195580</v>
      </c>
      <c r="H7" s="23">
        <v>19</v>
      </c>
      <c r="I7" s="24">
        <v>31</v>
      </c>
      <c r="J7" s="19">
        <f t="shared" ref="J7:J19" si="2">I7*200</f>
        <v>6200</v>
      </c>
      <c r="K7" s="19">
        <f t="shared" ref="K7:K19" si="3">B7+E7+H7</f>
        <v>587</v>
      </c>
      <c r="L7" s="22">
        <f t="shared" ref="L6:L19" si="4">C7+F7+I7</f>
        <v>1099</v>
      </c>
      <c r="M7" s="22">
        <f>D7+G7+J7</f>
        <v>244740</v>
      </c>
    </row>
    <row r="8" s="2" customFormat="1" ht="22" customHeight="1" spans="1:253">
      <c r="A8" s="19" t="s">
        <v>11</v>
      </c>
      <c r="B8" s="20">
        <v>125</v>
      </c>
      <c r="C8" s="21">
        <v>157</v>
      </c>
      <c r="D8" s="22">
        <f t="shared" si="0"/>
        <v>37680</v>
      </c>
      <c r="E8" s="20">
        <v>259</v>
      </c>
      <c r="F8" s="21">
        <v>438</v>
      </c>
      <c r="G8" s="22">
        <f t="shared" si="1"/>
        <v>96360</v>
      </c>
      <c r="H8" s="20">
        <v>185</v>
      </c>
      <c r="I8" s="21">
        <v>424</v>
      </c>
      <c r="J8" s="19">
        <f t="shared" si="2"/>
        <v>84800</v>
      </c>
      <c r="K8" s="19">
        <f t="shared" si="3"/>
        <v>569</v>
      </c>
      <c r="L8" s="22">
        <f t="shared" si="4"/>
        <v>1019</v>
      </c>
      <c r="M8" s="22">
        <f t="shared" ref="M7:M19" si="5">D8+G8+J8</f>
        <v>218840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="2" customFormat="1" ht="22" customHeight="1" spans="1:253">
      <c r="A9" s="19" t="s">
        <v>12</v>
      </c>
      <c r="B9" s="20">
        <v>160</v>
      </c>
      <c r="C9" s="21">
        <v>269</v>
      </c>
      <c r="D9" s="22">
        <f t="shared" si="0"/>
        <v>64560</v>
      </c>
      <c r="E9" s="20">
        <v>570</v>
      </c>
      <c r="F9" s="21">
        <v>1063</v>
      </c>
      <c r="G9" s="22">
        <f t="shared" si="1"/>
        <v>233860</v>
      </c>
      <c r="H9" s="20">
        <v>79</v>
      </c>
      <c r="I9" s="21">
        <v>160</v>
      </c>
      <c r="J9" s="19">
        <f t="shared" si="2"/>
        <v>32000</v>
      </c>
      <c r="K9" s="19">
        <f t="shared" si="3"/>
        <v>809</v>
      </c>
      <c r="L9" s="22">
        <f t="shared" si="4"/>
        <v>1492</v>
      </c>
      <c r="M9" s="22">
        <f t="shared" si="5"/>
        <v>330420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="2" customFormat="1" ht="22" customHeight="1" spans="1:253">
      <c r="A10" s="19" t="s">
        <v>13</v>
      </c>
      <c r="B10" s="20">
        <v>178</v>
      </c>
      <c r="C10" s="21">
        <v>290</v>
      </c>
      <c r="D10" s="22">
        <f t="shared" si="0"/>
        <v>69600</v>
      </c>
      <c r="E10" s="20">
        <v>475</v>
      </c>
      <c r="F10" s="21">
        <v>840</v>
      </c>
      <c r="G10" s="22">
        <f t="shared" si="1"/>
        <v>184800</v>
      </c>
      <c r="H10" s="20">
        <v>47</v>
      </c>
      <c r="I10" s="21">
        <v>69</v>
      </c>
      <c r="J10" s="19">
        <f t="shared" si="2"/>
        <v>13800</v>
      </c>
      <c r="K10" s="19">
        <f t="shared" si="3"/>
        <v>700</v>
      </c>
      <c r="L10" s="22">
        <f t="shared" si="4"/>
        <v>1199</v>
      </c>
      <c r="M10" s="22">
        <f t="shared" si="5"/>
        <v>268200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="2" customFormat="1" ht="22" customHeight="1" spans="1:253">
      <c r="A11" s="19" t="s">
        <v>14</v>
      </c>
      <c r="B11" s="20">
        <v>133</v>
      </c>
      <c r="C11" s="21">
        <v>219</v>
      </c>
      <c r="D11" s="22">
        <f t="shared" si="0"/>
        <v>52560</v>
      </c>
      <c r="E11" s="20">
        <v>377</v>
      </c>
      <c r="F11" s="21">
        <v>721</v>
      </c>
      <c r="G11" s="22">
        <f t="shared" si="1"/>
        <v>158620</v>
      </c>
      <c r="H11" s="20">
        <v>71</v>
      </c>
      <c r="I11" s="21">
        <v>132</v>
      </c>
      <c r="J11" s="19">
        <f t="shared" si="2"/>
        <v>26400</v>
      </c>
      <c r="K11" s="19">
        <f t="shared" si="3"/>
        <v>581</v>
      </c>
      <c r="L11" s="22">
        <f t="shared" si="4"/>
        <v>1072</v>
      </c>
      <c r="M11" s="22">
        <f t="shared" si="5"/>
        <v>237580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="3" customFormat="1" ht="22" customHeight="1" spans="1:253">
      <c r="A12" s="19" t="s">
        <v>15</v>
      </c>
      <c r="B12" s="20">
        <v>140</v>
      </c>
      <c r="C12" s="21">
        <v>212</v>
      </c>
      <c r="D12" s="22">
        <f t="shared" si="0"/>
        <v>50880</v>
      </c>
      <c r="E12" s="20">
        <v>312</v>
      </c>
      <c r="F12" s="21">
        <v>527</v>
      </c>
      <c r="G12" s="22">
        <f t="shared" si="1"/>
        <v>115940</v>
      </c>
      <c r="H12" s="20">
        <v>126</v>
      </c>
      <c r="I12" s="21">
        <v>205</v>
      </c>
      <c r="J12" s="19">
        <f t="shared" si="2"/>
        <v>41000</v>
      </c>
      <c r="K12" s="19">
        <f t="shared" si="3"/>
        <v>578</v>
      </c>
      <c r="L12" s="22">
        <f t="shared" si="4"/>
        <v>944</v>
      </c>
      <c r="M12" s="22">
        <f t="shared" si="5"/>
        <v>207820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="4" customFormat="1" ht="22" customHeight="1" spans="1:253">
      <c r="A13" s="19" t="s">
        <v>16</v>
      </c>
      <c r="B13" s="20">
        <v>39</v>
      </c>
      <c r="C13" s="21">
        <v>61</v>
      </c>
      <c r="D13" s="22">
        <f t="shared" si="0"/>
        <v>14640</v>
      </c>
      <c r="E13" s="20">
        <v>238</v>
      </c>
      <c r="F13" s="21">
        <v>541</v>
      </c>
      <c r="G13" s="22">
        <f t="shared" si="1"/>
        <v>119020</v>
      </c>
      <c r="H13" s="20">
        <v>18</v>
      </c>
      <c r="I13" s="21">
        <v>45</v>
      </c>
      <c r="J13" s="19">
        <f t="shared" si="2"/>
        <v>9000</v>
      </c>
      <c r="K13" s="19">
        <f t="shared" si="3"/>
        <v>295</v>
      </c>
      <c r="L13" s="22">
        <f t="shared" si="4"/>
        <v>647</v>
      </c>
      <c r="M13" s="22">
        <f t="shared" si="5"/>
        <v>142660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="2" customFormat="1" ht="22" customHeight="1" spans="1:253">
      <c r="A14" s="19" t="s">
        <v>17</v>
      </c>
      <c r="B14" s="20">
        <v>206</v>
      </c>
      <c r="C14" s="21">
        <v>259</v>
      </c>
      <c r="D14" s="22">
        <f t="shared" si="0"/>
        <v>62160</v>
      </c>
      <c r="E14" s="20">
        <v>783</v>
      </c>
      <c r="F14" s="21">
        <v>1768</v>
      </c>
      <c r="G14" s="22">
        <f t="shared" si="1"/>
        <v>388960</v>
      </c>
      <c r="H14" s="20">
        <v>41</v>
      </c>
      <c r="I14" s="21">
        <v>107</v>
      </c>
      <c r="J14" s="19">
        <f t="shared" si="2"/>
        <v>21400</v>
      </c>
      <c r="K14" s="19">
        <f t="shared" si="3"/>
        <v>1030</v>
      </c>
      <c r="L14" s="22">
        <f t="shared" si="4"/>
        <v>2134</v>
      </c>
      <c r="M14" s="22">
        <f t="shared" si="5"/>
        <v>472520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="1" customFormat="1" ht="22" customHeight="1" spans="1:13">
      <c r="A15" s="15" t="s">
        <v>18</v>
      </c>
      <c r="B15" s="23">
        <v>193</v>
      </c>
      <c r="C15" s="24">
        <v>293</v>
      </c>
      <c r="D15" s="22">
        <f t="shared" si="0"/>
        <v>70320</v>
      </c>
      <c r="E15" s="23">
        <v>663</v>
      </c>
      <c r="F15" s="24">
        <v>1264</v>
      </c>
      <c r="G15" s="22">
        <f t="shared" si="1"/>
        <v>278080</v>
      </c>
      <c r="H15" s="23">
        <v>72</v>
      </c>
      <c r="I15" s="24">
        <v>119</v>
      </c>
      <c r="J15" s="19">
        <f t="shared" si="2"/>
        <v>23800</v>
      </c>
      <c r="K15" s="19">
        <f t="shared" si="3"/>
        <v>928</v>
      </c>
      <c r="L15" s="22">
        <f t="shared" si="4"/>
        <v>1676</v>
      </c>
      <c r="M15" s="22">
        <f t="shared" si="5"/>
        <v>372200</v>
      </c>
    </row>
    <row r="16" s="3" customFormat="1" ht="22" customHeight="1" spans="1:253">
      <c r="A16" s="19" t="s">
        <v>19</v>
      </c>
      <c r="B16" s="20">
        <v>88</v>
      </c>
      <c r="C16" s="21">
        <v>129</v>
      </c>
      <c r="D16" s="22">
        <f t="shared" si="0"/>
        <v>30960</v>
      </c>
      <c r="E16" s="20">
        <v>392</v>
      </c>
      <c r="F16" s="21">
        <v>677</v>
      </c>
      <c r="G16" s="22">
        <f t="shared" si="1"/>
        <v>148940</v>
      </c>
      <c r="H16" s="20">
        <v>33</v>
      </c>
      <c r="I16" s="21">
        <v>56</v>
      </c>
      <c r="J16" s="19">
        <f t="shared" si="2"/>
        <v>11200</v>
      </c>
      <c r="K16" s="19">
        <f t="shared" si="3"/>
        <v>513</v>
      </c>
      <c r="L16" s="22">
        <f t="shared" si="4"/>
        <v>862</v>
      </c>
      <c r="M16" s="22">
        <f t="shared" si="5"/>
        <v>191100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1"/>
      <c r="IS16" s="1"/>
    </row>
    <row r="17" s="5" customFormat="1" ht="22" customHeight="1" spans="1:253">
      <c r="A17" s="15" t="s">
        <v>20</v>
      </c>
      <c r="B17" s="23">
        <v>129</v>
      </c>
      <c r="C17" s="25">
        <v>166</v>
      </c>
      <c r="D17" s="22">
        <f t="shared" si="0"/>
        <v>39840</v>
      </c>
      <c r="E17" s="26">
        <v>465</v>
      </c>
      <c r="F17" s="25">
        <v>699</v>
      </c>
      <c r="G17" s="22">
        <f t="shared" si="1"/>
        <v>153780</v>
      </c>
      <c r="H17" s="26">
        <v>82</v>
      </c>
      <c r="I17" s="25">
        <v>175</v>
      </c>
      <c r="J17" s="19">
        <f t="shared" si="2"/>
        <v>35000</v>
      </c>
      <c r="K17" s="19">
        <f t="shared" si="3"/>
        <v>676</v>
      </c>
      <c r="L17" s="22">
        <f t="shared" si="4"/>
        <v>1040</v>
      </c>
      <c r="M17" s="22">
        <f t="shared" si="5"/>
        <v>228620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="1" customFormat="1" ht="22" customHeight="1" spans="1:13">
      <c r="A18" s="15" t="s">
        <v>21</v>
      </c>
      <c r="B18" s="27">
        <v>391</v>
      </c>
      <c r="C18" s="14">
        <v>518</v>
      </c>
      <c r="D18" s="22">
        <f t="shared" si="0"/>
        <v>124320</v>
      </c>
      <c r="E18" s="14">
        <v>827</v>
      </c>
      <c r="F18" s="14">
        <v>1664</v>
      </c>
      <c r="G18" s="22">
        <f t="shared" si="1"/>
        <v>366080</v>
      </c>
      <c r="H18" s="14">
        <v>187</v>
      </c>
      <c r="I18" s="14">
        <v>405</v>
      </c>
      <c r="J18" s="19">
        <f t="shared" si="2"/>
        <v>81000</v>
      </c>
      <c r="K18" s="19">
        <f t="shared" si="3"/>
        <v>1405</v>
      </c>
      <c r="L18" s="22">
        <f t="shared" si="4"/>
        <v>2587</v>
      </c>
      <c r="M18" s="22">
        <f t="shared" si="5"/>
        <v>571400</v>
      </c>
    </row>
    <row r="19" s="1" customFormat="1" ht="22" customHeight="1" spans="1:13">
      <c r="A19" s="15" t="s">
        <v>5</v>
      </c>
      <c r="B19" s="27">
        <f>SUM(B6:B18)</f>
        <v>2030</v>
      </c>
      <c r="C19" s="14">
        <f>SUM(C6:C18)</f>
        <v>2948</v>
      </c>
      <c r="D19" s="22">
        <f t="shared" si="0"/>
        <v>707520</v>
      </c>
      <c r="E19" s="14">
        <f>SUM(E6:E18)</f>
        <v>6149</v>
      </c>
      <c r="F19" s="14">
        <f>SUM(F6:F18)</f>
        <v>11653</v>
      </c>
      <c r="G19" s="22">
        <f t="shared" si="1"/>
        <v>2563660</v>
      </c>
      <c r="H19" s="14">
        <f>SUM(H6:H18)</f>
        <v>1010</v>
      </c>
      <c r="I19" s="14">
        <f>SUM(I6:I18)</f>
        <v>2008</v>
      </c>
      <c r="J19" s="19">
        <f t="shared" si="2"/>
        <v>401600</v>
      </c>
      <c r="K19" s="19">
        <f t="shared" si="3"/>
        <v>9189</v>
      </c>
      <c r="L19" s="22">
        <f t="shared" si="4"/>
        <v>16609</v>
      </c>
      <c r="M19" s="22">
        <f t="shared" si="5"/>
        <v>3672780</v>
      </c>
    </row>
    <row r="20" s="1" customFormat="1" customHeight="1" spans="3:13">
      <c r="C20" s="28"/>
      <c r="H20" s="28"/>
      <c r="I20" s="28"/>
      <c r="M20" s="6"/>
    </row>
    <row r="21" s="1" customFormat="1" customHeight="1" spans="3:13">
      <c r="C21" s="29"/>
      <c r="M21" s="6"/>
    </row>
  </sheetData>
  <sortState ref="A6:M18">
    <sortCondition ref="A6:A18"/>
  </sortState>
  <mergeCells count="14">
    <mergeCell ref="A1:M1"/>
    <mergeCell ref="B3:D3"/>
    <mergeCell ref="E3:G3"/>
    <mergeCell ref="H3:J3"/>
    <mergeCell ref="K3:M3"/>
    <mergeCell ref="A3:A5"/>
    <mergeCell ref="B4:B5"/>
    <mergeCell ref="C4:C5"/>
    <mergeCell ref="E4:E5"/>
    <mergeCell ref="F4:F5"/>
    <mergeCell ref="H4:H5"/>
    <mergeCell ref="I4:I5"/>
    <mergeCell ref="K4:K5"/>
    <mergeCell ref="L4:L5"/>
  </mergeCells>
  <pageMargins left="0.56875" right="0.4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依依</cp:lastModifiedBy>
  <dcterms:created xsi:type="dcterms:W3CDTF">2020-02-29T09:49:00Z</dcterms:created>
  <dcterms:modified xsi:type="dcterms:W3CDTF">2024-01-08T07:08:19Z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2BA8F53771B3420EA169A7BB7AE20D0A_13</vt:lpwstr>
  </property>
</Properties>
</file>